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Kommunikation\Projekte\2020\Rangliste\"/>
    </mc:Choice>
  </mc:AlternateContent>
  <bookViews>
    <workbookView xWindow="0" yWindow="0" windowWidth="16457" windowHeight="5554"/>
  </bookViews>
  <sheets>
    <sheet name="Rangliste 2020" sheetId="1" r:id="rId1"/>
    <sheet name="Absteiger" sheetId="2" r:id="rId2"/>
    <sheet name="Aufsteiger" sheetId="3" r:id="rId3"/>
    <sheet name="Afrika" sheetId="5" r:id="rId4"/>
    <sheet name="Amerika" sheetId="6" r:id="rId5"/>
    <sheet name="Asien-Pazifik" sheetId="7" r:id="rId6"/>
    <sheet name="EU und Balkan" sheetId="10" r:id="rId7"/>
    <sheet name="Naher Osten und Nordafrika" sheetId="9" r:id="rId8"/>
    <sheet name="Osteuropa und Zentralasien" sheetId="8" r:id="rId9"/>
    <sheet name="Thematische Indikatoren" sheetId="15" r:id="rId10"/>
    <sheet name="Regionale Indikatoren" sheetId="11" r:id="rId11"/>
    <sheet name="Grafiken" sheetId="12" r:id="rId12"/>
    <sheet name="Farbverteilung" sheetId="4" r:id="rId13"/>
    <sheet name="Ranglisten 2013-2020" sheetId="14" r:id="rId14"/>
  </sheets>
  <definedNames>
    <definedName name="_xlnm._FilterDatabase" localSheetId="1" hidden="1">Absteiger!$A$2:$I$83</definedName>
    <definedName name="_xlnm._FilterDatabase" localSheetId="2" hidden="1">Aufsteiger!$A$2:$H$67</definedName>
    <definedName name="_xlnm._FilterDatabase" localSheetId="0">'Rangliste 2020'!$A$2:$I$182</definedName>
    <definedName name="_xlnm._FilterDatabase" localSheetId="13" hidden="1">'Ranglisten 2013-2020'!$A$2:$L$2</definedName>
    <definedName name="_xlnm._FilterDatabase" localSheetId="9" hidden="1">'Thematische Indikatoren'!$A$2:$M$2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20" roundtripDataSignature="AMtx7mgitDonQxQHma1w5y49EDqpfHDjPw=="/>
    </ext>
  </extLst>
</workbook>
</file>

<file path=xl/calcChain.xml><?xml version="1.0" encoding="utf-8"?>
<calcChain xmlns="http://schemas.openxmlformats.org/spreadsheetml/2006/main">
  <c r="L19" i="14" l="1"/>
  <c r="L169" i="14" l="1"/>
  <c r="L48" i="14"/>
  <c r="L44" i="14"/>
  <c r="L97" i="14"/>
  <c r="L49" i="14"/>
  <c r="L13" i="14"/>
  <c r="L126" i="14"/>
  <c r="L153" i="14"/>
  <c r="L95" i="14"/>
  <c r="L173" i="14"/>
  <c r="L145" i="14"/>
  <c r="L40" i="14"/>
  <c r="L139" i="14"/>
  <c r="L105" i="14"/>
  <c r="L36" i="14"/>
  <c r="L117" i="14"/>
  <c r="L98" i="14"/>
  <c r="L79" i="14"/>
  <c r="L66" i="14"/>
  <c r="L8" i="14"/>
  <c r="L154" i="14"/>
  <c r="L38" i="14"/>
  <c r="L56" i="14"/>
  <c r="L61" i="14"/>
  <c r="L51" i="14"/>
  <c r="L132" i="14"/>
  <c r="L5" i="14"/>
  <c r="L88" i="14"/>
  <c r="L118" i="14"/>
  <c r="L165" i="14"/>
  <c r="L67" i="14"/>
  <c r="L82" i="14"/>
  <c r="L129" i="14"/>
  <c r="L21" i="14"/>
  <c r="L43" i="14"/>
  <c r="L124" i="14"/>
  <c r="L11" i="14"/>
  <c r="L123" i="14"/>
  <c r="L164" i="14"/>
  <c r="L151" i="14"/>
  <c r="L143" i="14"/>
  <c r="L108" i="14"/>
  <c r="L158" i="14"/>
  <c r="L155" i="14"/>
  <c r="L130" i="14"/>
  <c r="L32" i="14"/>
  <c r="L104" i="14"/>
  <c r="L23" i="14"/>
  <c r="L125" i="14"/>
  <c r="L30" i="14"/>
  <c r="L18" i="14"/>
  <c r="L177" i="14"/>
  <c r="L175" i="14"/>
  <c r="L166" i="14"/>
  <c r="L106" i="14"/>
  <c r="L156" i="14"/>
  <c r="L28" i="14"/>
  <c r="L147" i="14"/>
  <c r="L68" i="14"/>
  <c r="L152" i="14"/>
  <c r="L141" i="14"/>
  <c r="L135" i="14"/>
  <c r="L120" i="14"/>
  <c r="L110" i="14"/>
  <c r="L96" i="14"/>
  <c r="L103" i="14"/>
  <c r="L71" i="14"/>
  <c r="L142" i="14"/>
  <c r="L3" i="14"/>
  <c r="L35" i="14"/>
  <c r="L93" i="14"/>
  <c r="L83" i="14"/>
  <c r="L161" i="14"/>
  <c r="L74" i="14"/>
  <c r="L17" i="14"/>
  <c r="L150" i="14"/>
  <c r="L101" i="14"/>
  <c r="L76" i="14"/>
  <c r="L33" i="14"/>
  <c r="L46" i="14"/>
  <c r="L70" i="14"/>
  <c r="L159" i="14"/>
  <c r="L119" i="14"/>
  <c r="L90" i="14"/>
  <c r="L64" i="14"/>
  <c r="L63" i="14"/>
  <c r="L9" i="14"/>
  <c r="L41" i="14"/>
  <c r="L24" i="14"/>
  <c r="L25" i="14"/>
  <c r="L170" i="14"/>
  <c r="L115" i="14"/>
  <c r="L50" i="14"/>
  <c r="L84" i="14"/>
  <c r="L75" i="14"/>
  <c r="L14" i="14"/>
  <c r="L137" i="14"/>
  <c r="L111" i="14"/>
  <c r="L89" i="14"/>
  <c r="L72" i="14"/>
  <c r="L45" i="14"/>
  <c r="L80" i="14"/>
  <c r="L171" i="14"/>
  <c r="L167" i="14"/>
  <c r="L116" i="14"/>
  <c r="L55" i="14"/>
  <c r="L60" i="14"/>
  <c r="L180" i="14"/>
  <c r="L113" i="14"/>
  <c r="L42" i="14"/>
  <c r="L182" i="14"/>
  <c r="L109" i="14"/>
  <c r="L86" i="14"/>
  <c r="L15" i="14"/>
  <c r="L31" i="14"/>
  <c r="L163" i="14"/>
  <c r="L127" i="14"/>
  <c r="L87" i="14"/>
  <c r="L22" i="14"/>
  <c r="L136" i="14"/>
  <c r="L65" i="14"/>
  <c r="L122" i="14"/>
  <c r="L52" i="14"/>
  <c r="L140" i="14"/>
  <c r="L16" i="14"/>
  <c r="L4" i="14"/>
  <c r="L34" i="14"/>
  <c r="L148" i="14"/>
  <c r="L128" i="14"/>
  <c r="L99" i="14"/>
  <c r="L37" i="14"/>
  <c r="L121" i="14"/>
  <c r="L149" i="14"/>
  <c r="L10" i="14"/>
  <c r="L62" i="14"/>
  <c r="L12" i="14"/>
  <c r="L94" i="14"/>
  <c r="L69" i="14"/>
  <c r="L176" i="14"/>
  <c r="L157" i="14"/>
  <c r="L114" i="14"/>
  <c r="L73" i="14"/>
  <c r="L92" i="14"/>
  <c r="L179" i="14"/>
  <c r="L77" i="14"/>
  <c r="L172" i="14"/>
  <c r="L58" i="14"/>
  <c r="L53" i="14"/>
  <c r="L6" i="14"/>
  <c r="L59" i="14"/>
  <c r="L146" i="14"/>
  <c r="L54" i="14"/>
  <c r="L168" i="14"/>
  <c r="L81" i="14"/>
  <c r="L27" i="14"/>
  <c r="L29" i="14"/>
  <c r="L178" i="14"/>
  <c r="L144" i="14"/>
  <c r="L102" i="14"/>
  <c r="L26" i="14"/>
  <c r="L107" i="14"/>
  <c r="L85" i="14"/>
  <c r="L78" i="14"/>
  <c r="L47" i="14"/>
  <c r="L7" i="14"/>
  <c r="L91" i="14"/>
  <c r="L174" i="14"/>
  <c r="L57" i="14"/>
  <c r="L20" i="14"/>
  <c r="L39" i="14"/>
  <c r="L100" i="14"/>
  <c r="L134" i="14"/>
  <c r="L160" i="14"/>
  <c r="L112" i="14"/>
  <c r="L131" i="14"/>
  <c r="L133" i="14"/>
  <c r="L138" i="14"/>
  <c r="L162" i="14"/>
  <c r="L181" i="14"/>
  <c r="N10" i="11"/>
  <c r="O10" i="11" s="1"/>
  <c r="C10" i="11"/>
  <c r="O9" i="11"/>
  <c r="C9" i="11"/>
  <c r="O8" i="11"/>
  <c r="C8" i="11"/>
  <c r="O7" i="11"/>
  <c r="C7" i="11"/>
  <c r="O6" i="11"/>
  <c r="C6" i="11"/>
  <c r="O5" i="11"/>
  <c r="C5" i="11"/>
  <c r="O4" i="11"/>
  <c r="C4" i="11"/>
  <c r="E42" i="10"/>
  <c r="E39" i="10"/>
  <c r="E34" i="10"/>
  <c r="E33" i="10"/>
  <c r="E31" i="10"/>
  <c r="E30" i="10"/>
  <c r="E28" i="10"/>
  <c r="E27" i="10"/>
  <c r="E26" i="10"/>
  <c r="E23" i="10"/>
  <c r="E22" i="10"/>
  <c r="E21" i="10"/>
  <c r="E20" i="10"/>
  <c r="E19" i="10"/>
  <c r="E18" i="10"/>
  <c r="E17" i="10"/>
  <c r="E15" i="10"/>
  <c r="E12" i="10"/>
  <c r="E10" i="10"/>
  <c r="E9" i="10"/>
  <c r="E5" i="10"/>
  <c r="E4" i="10"/>
  <c r="E3" i="10"/>
  <c r="E15" i="8"/>
  <c r="E13" i="8"/>
  <c r="E12" i="8"/>
  <c r="E11" i="8"/>
  <c r="E10" i="8"/>
  <c r="E9" i="8"/>
  <c r="E8" i="8"/>
  <c r="E7" i="8"/>
  <c r="E6" i="8"/>
  <c r="E5" i="8"/>
  <c r="E4" i="8"/>
  <c r="E3" i="8"/>
  <c r="N34" i="7"/>
  <c r="N33" i="7"/>
  <c r="E33" i="7"/>
  <c r="N32" i="7"/>
  <c r="E32" i="7"/>
  <c r="N31" i="7"/>
  <c r="N30" i="7"/>
  <c r="N29" i="7"/>
  <c r="E29" i="7"/>
  <c r="N28" i="7"/>
  <c r="N27" i="7"/>
  <c r="E19" i="7"/>
  <c r="E17" i="7"/>
  <c r="E15" i="7"/>
  <c r="E14" i="7"/>
  <c r="E12" i="7"/>
  <c r="E11" i="7"/>
  <c r="E10" i="7"/>
  <c r="E4" i="7"/>
  <c r="E28" i="6"/>
  <c r="E27" i="6"/>
  <c r="E24" i="6"/>
  <c r="E17" i="6"/>
  <c r="E16" i="6"/>
  <c r="E14" i="6"/>
  <c r="E13" i="6"/>
  <c r="E11" i="6"/>
  <c r="E10" i="6"/>
  <c r="E9" i="6"/>
  <c r="E8" i="6"/>
  <c r="E7" i="6"/>
  <c r="E6" i="6"/>
  <c r="E5" i="6"/>
  <c r="E4" i="6"/>
  <c r="E3" i="6"/>
  <c r="E50" i="5"/>
  <c r="E48" i="5"/>
  <c r="E47" i="5"/>
  <c r="N45" i="5"/>
  <c r="E45" i="5"/>
  <c r="N44" i="5"/>
  <c r="E44" i="5"/>
  <c r="N43" i="5"/>
  <c r="E43" i="5"/>
  <c r="N42" i="5"/>
  <c r="E42" i="5"/>
  <c r="N41" i="5"/>
  <c r="E41" i="5"/>
  <c r="N40" i="5"/>
  <c r="N39" i="5"/>
  <c r="E39" i="5"/>
  <c r="N38" i="5"/>
  <c r="E38" i="5"/>
  <c r="N37" i="5"/>
  <c r="E37" i="5"/>
  <c r="N36" i="5"/>
  <c r="N35" i="5"/>
  <c r="N34" i="5"/>
  <c r="N33" i="5"/>
  <c r="N32" i="5"/>
  <c r="N31" i="5"/>
  <c r="E31" i="5"/>
  <c r="N30" i="5"/>
  <c r="N29" i="5"/>
  <c r="N28" i="5"/>
  <c r="E28" i="5"/>
  <c r="N27" i="5"/>
  <c r="E27" i="5"/>
  <c r="N26" i="5"/>
  <c r="E24" i="5"/>
  <c r="E20" i="5"/>
  <c r="E18" i="5"/>
  <c r="E16" i="5"/>
  <c r="E14" i="5"/>
  <c r="E13" i="5"/>
  <c r="E12" i="5"/>
  <c r="E11" i="5"/>
  <c r="E10" i="5"/>
  <c r="E9" i="5"/>
  <c r="E8" i="5"/>
  <c r="E6" i="5"/>
  <c r="E4" i="5"/>
  <c r="E3" i="5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128" i="1"/>
  <c r="E33" i="1"/>
  <c r="E169" i="1"/>
  <c r="E72" i="1"/>
  <c r="E46" i="1"/>
  <c r="E23" i="1"/>
  <c r="E177" i="1"/>
  <c r="E149" i="1"/>
  <c r="E158" i="1"/>
  <c r="E47" i="1"/>
  <c r="E21" i="1"/>
  <c r="E98" i="1"/>
  <c r="E127" i="1"/>
  <c r="E156" i="1"/>
  <c r="E74" i="1"/>
  <c r="E38" i="1"/>
  <c r="E80" i="1"/>
  <c r="E181" i="1"/>
  <c r="E163" i="1"/>
  <c r="E73" i="1"/>
  <c r="E176" i="1"/>
  <c r="E65" i="1"/>
  <c r="E143" i="1"/>
  <c r="E34" i="1"/>
  <c r="E35" i="1"/>
  <c r="E22" i="1"/>
  <c r="E140" i="1"/>
  <c r="E165" i="1"/>
  <c r="E76" i="1"/>
  <c r="E87" i="1"/>
  <c r="E49" i="1"/>
  <c r="E161" i="1"/>
  <c r="E172" i="1"/>
  <c r="E157" i="1"/>
  <c r="E151" i="1"/>
  <c r="E139" i="1"/>
  <c r="E12" i="1"/>
  <c r="E78" i="1"/>
  <c r="E3" i="1"/>
  <c r="E117" i="1"/>
  <c r="E59" i="1"/>
  <c r="E25" i="1"/>
  <c r="E103" i="1"/>
  <c r="E58" i="1"/>
  <c r="E110" i="1"/>
  <c r="E94" i="1"/>
  <c r="E145" i="1"/>
  <c r="E81" i="1"/>
  <c r="E56" i="1"/>
  <c r="E93" i="1"/>
  <c r="E135" i="1"/>
  <c r="E24" i="1"/>
  <c r="E19" i="1"/>
  <c r="E30" i="1"/>
  <c r="E26" i="1"/>
  <c r="E84" i="1"/>
  <c r="E159" i="1"/>
  <c r="E68" i="1"/>
  <c r="E130" i="1"/>
  <c r="E8" i="1"/>
  <c r="E43" i="1"/>
  <c r="E90" i="1"/>
  <c r="E15" i="1"/>
  <c r="E121" i="1"/>
  <c r="E61" i="1"/>
  <c r="E51" i="1"/>
  <c r="E118" i="1"/>
  <c r="E67" i="1"/>
  <c r="E167" i="1"/>
  <c r="E89" i="1"/>
  <c r="E62" i="1"/>
  <c r="E54" i="1"/>
  <c r="E4" i="1"/>
  <c r="E101" i="1"/>
  <c r="E31" i="1"/>
  <c r="E180" i="1"/>
  <c r="E57" i="1"/>
  <c r="E5" i="1"/>
  <c r="E13" i="1"/>
  <c r="E42" i="1"/>
  <c r="E29" i="1"/>
  <c r="E9" i="1"/>
  <c r="E27" i="1"/>
  <c r="E152" i="1"/>
  <c r="E70" i="1"/>
  <c r="E179" i="1"/>
  <c r="E18" i="1"/>
  <c r="E134" i="1"/>
  <c r="E41" i="1"/>
  <c r="E69" i="1"/>
  <c r="E154" i="1"/>
  <c r="E55" i="1"/>
  <c r="E155" i="1"/>
  <c r="E60" i="1"/>
  <c r="E113" i="1"/>
  <c r="E63" i="1"/>
  <c r="E133" i="1"/>
  <c r="E39" i="1"/>
  <c r="E108" i="1"/>
</calcChain>
</file>

<file path=xl/comments1.xml><?xml version="1.0" encoding="utf-8"?>
<comments xmlns="http://schemas.openxmlformats.org/spreadsheetml/2006/main">
  <authors>
    <author/>
  </authors>
  <commentList>
    <comment ref="T2" authorId="0" shapeId="0">
      <text>
        <r>
          <rPr>
            <sz val="11"/>
            <color theme="1"/>
            <rFont val="Arial"/>
            <family val="2"/>
          </rPr>
          <t>======
ID#AAAAGT7j7kM
Prem Samy    (2020-03-18 10:15:07)
+cmonnet@rsf.org Le graph est dispo à présent. Le 2019 est dispo dans le CP en ligne
_Attribuée à Catherine Monnet_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YieYx4WDMq67nkNl78uN29b2qJQ=="/>
    </ext>
  </extLst>
</comments>
</file>

<file path=xl/sharedStrings.xml><?xml version="1.0" encoding="utf-8"?>
<sst xmlns="http://schemas.openxmlformats.org/spreadsheetml/2006/main" count="4218" uniqueCount="489">
  <si>
    <t>ISO</t>
  </si>
  <si>
    <t>EN_country</t>
  </si>
  <si>
    <t>MYS</t>
  </si>
  <si>
    <t>HTI</t>
  </si>
  <si>
    <t>AFG</t>
  </si>
  <si>
    <t>Malaysia</t>
  </si>
  <si>
    <t>Afghanistan</t>
  </si>
  <si>
    <t>Haiti</t>
  </si>
  <si>
    <t>COM</t>
  </si>
  <si>
    <t>Comoros</t>
  </si>
  <si>
    <t>BEN</t>
  </si>
  <si>
    <t>Benin</t>
  </si>
  <si>
    <t>PNG</t>
  </si>
  <si>
    <t>Papua New Guinea</t>
  </si>
  <si>
    <t>MDV</t>
  </si>
  <si>
    <t>LSO</t>
  </si>
  <si>
    <t>Lesotho</t>
  </si>
  <si>
    <t>AGO</t>
  </si>
  <si>
    <t>Angola</t>
  </si>
  <si>
    <t>ARG</t>
  </si>
  <si>
    <t>Argentina</t>
  </si>
  <si>
    <t>SDN</t>
  </si>
  <si>
    <t>Sudan</t>
  </si>
  <si>
    <t>HKG</t>
  </si>
  <si>
    <t>Hong Kong</t>
  </si>
  <si>
    <t>BTN</t>
  </si>
  <si>
    <t>ALB</t>
  </si>
  <si>
    <t>SGP</t>
  </si>
  <si>
    <t>Bhutan</t>
  </si>
  <si>
    <t>Albania</t>
  </si>
  <si>
    <t>Singapore</t>
  </si>
  <si>
    <t>AND</t>
  </si>
  <si>
    <t>CAF</t>
  </si>
  <si>
    <t>NPL</t>
  </si>
  <si>
    <t>Andorra</t>
  </si>
  <si>
    <t>Nepal</t>
  </si>
  <si>
    <t>GAB</t>
  </si>
  <si>
    <t>Gabon</t>
  </si>
  <si>
    <t>ETH</t>
  </si>
  <si>
    <t>ARE</t>
  </si>
  <si>
    <t>TZA</t>
  </si>
  <si>
    <t>Tanzania</t>
  </si>
  <si>
    <t>NER</t>
  </si>
  <si>
    <t>IRQ</t>
  </si>
  <si>
    <t>Niger</t>
  </si>
  <si>
    <t>Irak</t>
  </si>
  <si>
    <t>Iraq</t>
  </si>
  <si>
    <t>AUS</t>
  </si>
  <si>
    <t>ARM</t>
  </si>
  <si>
    <t>SLV</t>
  </si>
  <si>
    <t>Australia</t>
  </si>
  <si>
    <t>El Salvador</t>
  </si>
  <si>
    <t>TON</t>
  </si>
  <si>
    <t>Tonga</t>
  </si>
  <si>
    <t>XCD</t>
  </si>
  <si>
    <t>CHL</t>
  </si>
  <si>
    <t>Chile</t>
  </si>
  <si>
    <t>SYC</t>
  </si>
  <si>
    <t>PER</t>
  </si>
  <si>
    <t>AUT</t>
  </si>
  <si>
    <t>Peru</t>
  </si>
  <si>
    <t>Austria</t>
  </si>
  <si>
    <t>GNB</t>
  </si>
  <si>
    <t>TLS</t>
  </si>
  <si>
    <t>Guinea-Bissau</t>
  </si>
  <si>
    <t>AZE</t>
  </si>
  <si>
    <t>Azerbaijan</t>
  </si>
  <si>
    <t>DZA</t>
  </si>
  <si>
    <t>Algeria</t>
  </si>
  <si>
    <t>UKR</t>
  </si>
  <si>
    <t>Ukraine</t>
  </si>
  <si>
    <t>MLT</t>
  </si>
  <si>
    <t>Malta</t>
  </si>
  <si>
    <t>BDI</t>
  </si>
  <si>
    <t>SWZ</t>
  </si>
  <si>
    <t>Burundi</t>
  </si>
  <si>
    <t>THA</t>
  </si>
  <si>
    <t>Thailand</t>
  </si>
  <si>
    <t>BEL</t>
  </si>
  <si>
    <t>BWA</t>
  </si>
  <si>
    <t>Belgium</t>
  </si>
  <si>
    <t>Botswana</t>
  </si>
  <si>
    <t>EST</t>
  </si>
  <si>
    <t>Estonia</t>
  </si>
  <si>
    <t>BIH</t>
  </si>
  <si>
    <t>GHA</t>
  </si>
  <si>
    <t>Ghana</t>
  </si>
  <si>
    <t>BFA</t>
  </si>
  <si>
    <t>Burkina Faso</t>
  </si>
  <si>
    <t>HRV</t>
  </si>
  <si>
    <t>POL</t>
  </si>
  <si>
    <t>Poland</t>
  </si>
  <si>
    <t>BGD</t>
  </si>
  <si>
    <t>Bangladesh</t>
  </si>
  <si>
    <t>XKO</t>
  </si>
  <si>
    <t>MNG</t>
  </si>
  <si>
    <t>Kosovo</t>
  </si>
  <si>
    <t>BGR</t>
  </si>
  <si>
    <t>Mongolia</t>
  </si>
  <si>
    <t>TGO</t>
  </si>
  <si>
    <t>CTU</t>
  </si>
  <si>
    <t>Togo</t>
  </si>
  <si>
    <t>Cyprus North</t>
  </si>
  <si>
    <t>BHR</t>
  </si>
  <si>
    <t>SRB</t>
  </si>
  <si>
    <t>GMB</t>
  </si>
  <si>
    <t>Bahrain</t>
  </si>
  <si>
    <t>Serbia</t>
  </si>
  <si>
    <t>Gambia</t>
  </si>
  <si>
    <t>MRT</t>
  </si>
  <si>
    <t>NGA</t>
  </si>
  <si>
    <t>Mauritania</t>
  </si>
  <si>
    <t>Nigeria</t>
  </si>
  <si>
    <t>KEN</t>
  </si>
  <si>
    <t>BLR</t>
  </si>
  <si>
    <t>Kenya</t>
  </si>
  <si>
    <t>IDN</t>
  </si>
  <si>
    <t>Belarus</t>
  </si>
  <si>
    <t>GIN</t>
  </si>
  <si>
    <t>BLZ</t>
  </si>
  <si>
    <t>Guinea</t>
  </si>
  <si>
    <t>MLI</t>
  </si>
  <si>
    <t>Belize</t>
  </si>
  <si>
    <t>Mali</t>
  </si>
  <si>
    <t>NIC</t>
  </si>
  <si>
    <t>Nicaragua</t>
  </si>
  <si>
    <t>BOL</t>
  </si>
  <si>
    <t>Bolivia</t>
  </si>
  <si>
    <t>CMR</t>
  </si>
  <si>
    <t>COD</t>
  </si>
  <si>
    <t>Cameroon</t>
  </si>
  <si>
    <t>BRA</t>
  </si>
  <si>
    <t>Brazil</t>
  </si>
  <si>
    <t>OMN</t>
  </si>
  <si>
    <t>UZB</t>
  </si>
  <si>
    <t>Oman</t>
  </si>
  <si>
    <t>BRN</t>
  </si>
  <si>
    <t>Brunei</t>
  </si>
  <si>
    <t>PAK</t>
  </si>
  <si>
    <t>Pakistan</t>
  </si>
  <si>
    <t>CRI</t>
  </si>
  <si>
    <t>Costa Rica</t>
  </si>
  <si>
    <t>EGY</t>
  </si>
  <si>
    <t>Egypt</t>
  </si>
  <si>
    <t>TTO</t>
  </si>
  <si>
    <t>IRN</t>
  </si>
  <si>
    <t>Iran</t>
  </si>
  <si>
    <t>Islamic Republic of Iran</t>
  </si>
  <si>
    <t>USA</t>
  </si>
  <si>
    <t>DJI</t>
  </si>
  <si>
    <t>Djibouti</t>
  </si>
  <si>
    <t>CHE</t>
  </si>
  <si>
    <t>CIV</t>
  </si>
  <si>
    <t>Switzerland</t>
  </si>
  <si>
    <t>CAN</t>
  </si>
  <si>
    <t>NZL</t>
  </si>
  <si>
    <t>New Zealand</t>
  </si>
  <si>
    <t>PAN</t>
  </si>
  <si>
    <t>Panama</t>
  </si>
  <si>
    <t>MKD</t>
  </si>
  <si>
    <t>FRA</t>
  </si>
  <si>
    <t>France</t>
  </si>
  <si>
    <t>GBR</t>
  </si>
  <si>
    <t>United Kingdom</t>
  </si>
  <si>
    <t>CHN</t>
  </si>
  <si>
    <t>China</t>
  </si>
  <si>
    <t>TUR</t>
  </si>
  <si>
    <t>DNK</t>
  </si>
  <si>
    <t>HUN</t>
  </si>
  <si>
    <t>Hungary</t>
  </si>
  <si>
    <t>JAM</t>
  </si>
  <si>
    <t>LBR</t>
  </si>
  <si>
    <t>Liberia</t>
  </si>
  <si>
    <t>PRT</t>
  </si>
  <si>
    <t>Portugal</t>
  </si>
  <si>
    <t>COG</t>
  </si>
  <si>
    <t>Congo</t>
  </si>
  <si>
    <t>PHL</t>
  </si>
  <si>
    <t>Philippines</t>
  </si>
  <si>
    <t>DEU</t>
  </si>
  <si>
    <t>COL</t>
  </si>
  <si>
    <t>Colombia</t>
  </si>
  <si>
    <t>IND</t>
  </si>
  <si>
    <t>India</t>
  </si>
  <si>
    <t>IRL</t>
  </si>
  <si>
    <t>HND</t>
  </si>
  <si>
    <t>Honduras</t>
  </si>
  <si>
    <t>CPV</t>
  </si>
  <si>
    <t>LBY</t>
  </si>
  <si>
    <t>Libya</t>
  </si>
  <si>
    <t>LVA</t>
  </si>
  <si>
    <t>LIE</t>
  </si>
  <si>
    <t>Liechtenstein</t>
  </si>
  <si>
    <t>CUB</t>
  </si>
  <si>
    <t>Cuba</t>
  </si>
  <si>
    <t>LTU</t>
  </si>
  <si>
    <t>SWE</t>
  </si>
  <si>
    <t>Sweden</t>
  </si>
  <si>
    <t>CYP</t>
  </si>
  <si>
    <t>NLD</t>
  </si>
  <si>
    <t>SVN</t>
  </si>
  <si>
    <t>Netherlands</t>
  </si>
  <si>
    <t>CZE</t>
  </si>
  <si>
    <t>SVK</t>
  </si>
  <si>
    <t>ISL</t>
  </si>
  <si>
    <t>Iceland</t>
  </si>
  <si>
    <t>ITA</t>
  </si>
  <si>
    <t>KOR</t>
  </si>
  <si>
    <t>South Korea</t>
  </si>
  <si>
    <t>TWN</t>
  </si>
  <si>
    <t>Taiwan</t>
  </si>
  <si>
    <t>SEN</t>
  </si>
  <si>
    <t>Senegal</t>
  </si>
  <si>
    <t>ROU</t>
  </si>
  <si>
    <t>Romania</t>
  </si>
  <si>
    <t>GUY</t>
  </si>
  <si>
    <t>MWI</t>
  </si>
  <si>
    <t>Guyana</t>
  </si>
  <si>
    <t>Malawi</t>
  </si>
  <si>
    <t>ECU</t>
  </si>
  <si>
    <t>MUS</t>
  </si>
  <si>
    <t>Ecuador</t>
  </si>
  <si>
    <t>Mauritius</t>
  </si>
  <si>
    <t>PRY</t>
  </si>
  <si>
    <t>JOR</t>
  </si>
  <si>
    <t>Paraguay</t>
  </si>
  <si>
    <t>DOM</t>
  </si>
  <si>
    <t>LBN</t>
  </si>
  <si>
    <t>Lebanon</t>
  </si>
  <si>
    <t>MOZ</t>
  </si>
  <si>
    <t>Mozambique</t>
  </si>
  <si>
    <t>MAR</t>
  </si>
  <si>
    <t>MNE</t>
  </si>
  <si>
    <t>Montenegro</t>
  </si>
  <si>
    <t>SAU</t>
  </si>
  <si>
    <t>KWT</t>
  </si>
  <si>
    <t>Kuwait</t>
  </si>
  <si>
    <t>WSM</t>
  </si>
  <si>
    <t>Samoa</t>
  </si>
  <si>
    <t>ERI</t>
  </si>
  <si>
    <t>Eritrea</t>
  </si>
  <si>
    <t>ESP</t>
  </si>
  <si>
    <t>JPN</t>
  </si>
  <si>
    <t>ZMB</t>
  </si>
  <si>
    <t>Zambia</t>
  </si>
  <si>
    <t>Japan</t>
  </si>
  <si>
    <t>KGZ</t>
  </si>
  <si>
    <t>TCD</t>
  </si>
  <si>
    <t>Chad</t>
  </si>
  <si>
    <t>FIN</t>
  </si>
  <si>
    <t>SLE</t>
  </si>
  <si>
    <t>Sierra Leone</t>
  </si>
  <si>
    <t>LKA</t>
  </si>
  <si>
    <t>Sri Lanka</t>
  </si>
  <si>
    <t>QAT</t>
  </si>
  <si>
    <t>ZWE</t>
  </si>
  <si>
    <t>FJI</t>
  </si>
  <si>
    <t>Qatar</t>
  </si>
  <si>
    <t>SSD</t>
  </si>
  <si>
    <t>MMR</t>
  </si>
  <si>
    <t>MEX</t>
  </si>
  <si>
    <t>Myanmar</t>
  </si>
  <si>
    <t>KHM</t>
  </si>
  <si>
    <t>Cambodia</t>
  </si>
  <si>
    <t>VEN</t>
  </si>
  <si>
    <t>Venezuela</t>
  </si>
  <si>
    <t>GEO</t>
  </si>
  <si>
    <t>KAZ</t>
  </si>
  <si>
    <t>SOM</t>
  </si>
  <si>
    <t>Somalia</t>
  </si>
  <si>
    <t>LAO</t>
  </si>
  <si>
    <t>Laos</t>
  </si>
  <si>
    <t>Lao People's Democratic Republic</t>
  </si>
  <si>
    <t>YEM</t>
  </si>
  <si>
    <t>PRK</t>
  </si>
  <si>
    <t>Democratic People's Republic of Korea</t>
  </si>
  <si>
    <t>VNM</t>
  </si>
  <si>
    <t>Vietnam</t>
  </si>
  <si>
    <t>TKM</t>
  </si>
  <si>
    <t>Turkmenistan</t>
  </si>
  <si>
    <t>GNQ</t>
  </si>
  <si>
    <t>GRC</t>
  </si>
  <si>
    <t>GTM</t>
  </si>
  <si>
    <t>Guatemala</t>
  </si>
  <si>
    <t>ISR</t>
  </si>
  <si>
    <t>Israel</t>
  </si>
  <si>
    <t>LUX</t>
  </si>
  <si>
    <t>MDA</t>
  </si>
  <si>
    <t>MDG</t>
  </si>
  <si>
    <t>NAM</t>
  </si>
  <si>
    <t>Namibia</t>
  </si>
  <si>
    <t>NOR</t>
  </si>
  <si>
    <t>PSE</t>
  </si>
  <si>
    <t>RUS</t>
  </si>
  <si>
    <t>RWA</t>
  </si>
  <si>
    <t>SUR</t>
  </si>
  <si>
    <t>Surinam</t>
  </si>
  <si>
    <t>SYR</t>
  </si>
  <si>
    <t>TJK</t>
  </si>
  <si>
    <t>TUN</t>
  </si>
  <si>
    <t>UGA</t>
  </si>
  <si>
    <t>Uganda</t>
  </si>
  <si>
    <t>URY</t>
  </si>
  <si>
    <t>Uruguay</t>
  </si>
  <si>
    <t>ZAF</t>
  </si>
  <si>
    <t>#</t>
  </si>
  <si>
    <t>orange</t>
  </si>
  <si>
    <t>NA</t>
  </si>
  <si>
    <t>baisse</t>
  </si>
  <si>
    <t>hausse</t>
  </si>
  <si>
    <t>Norwegen</t>
  </si>
  <si>
    <t>Finnland</t>
  </si>
  <si>
    <t>Dänemark</t>
  </si>
  <si>
    <t>Schweden</t>
  </si>
  <si>
    <t>Niederlande</t>
  </si>
  <si>
    <t>Jamaika</t>
  </si>
  <si>
    <t>Schweiz</t>
  </si>
  <si>
    <t>Neuseeland</t>
  </si>
  <si>
    <t>Deutschland</t>
  </si>
  <si>
    <t>Belgien</t>
  </si>
  <si>
    <t>Irland</t>
  </si>
  <si>
    <t>Estland</t>
  </si>
  <si>
    <t>Island</t>
  </si>
  <si>
    <t>Kanada</t>
  </si>
  <si>
    <t>Luxemburg</t>
  </si>
  <si>
    <t>Österreich</t>
  </si>
  <si>
    <t>Lettland</t>
  </si>
  <si>
    <t>Kap Verde</t>
  </si>
  <si>
    <t>Australien</t>
  </si>
  <si>
    <t>Zypern</t>
  </si>
  <si>
    <t>Litauen</t>
  </si>
  <si>
    <t>Spanien</t>
  </si>
  <si>
    <t>Südafrika</t>
  </si>
  <si>
    <t>Slowenien</t>
  </si>
  <si>
    <t>Slowakei</t>
  </si>
  <si>
    <t>Frankreich</t>
  </si>
  <si>
    <t>Großbritannien</t>
  </si>
  <si>
    <t>Trinidad und Tobago</t>
  </si>
  <si>
    <t>Tschechien</t>
  </si>
  <si>
    <t>Italien</t>
  </si>
  <si>
    <t>Südkorea</t>
  </si>
  <si>
    <t>Organisation Ostkaribischer Staaten</t>
  </si>
  <si>
    <t>Papua-Neuguinea</t>
  </si>
  <si>
    <t>Rumänien</t>
  </si>
  <si>
    <t>Fidschi</t>
  </si>
  <si>
    <t>Madagaskar</t>
  </si>
  <si>
    <t>Dominikanische Republik</t>
  </si>
  <si>
    <t>Bosnien und Herzegowina</t>
  </si>
  <si>
    <t>Kroatien</t>
  </si>
  <si>
    <t>Georgien</t>
  </si>
  <si>
    <t>Armenien</t>
  </si>
  <si>
    <t>Polen</t>
  </si>
  <si>
    <t>Seychellen</t>
  </si>
  <si>
    <t>Argentinien</t>
  </si>
  <si>
    <t>Griechenland</t>
  </si>
  <si>
    <t>Elfenbeinküste</t>
  </si>
  <si>
    <t>Tunesien</t>
  </si>
  <si>
    <t>Mongolei</t>
  </si>
  <si>
    <t>Komoren</t>
  </si>
  <si>
    <t>Nordzypern</t>
  </si>
  <si>
    <t>Osttimor</t>
  </si>
  <si>
    <t>Malediven</t>
  </si>
  <si>
    <t>Hongkong</t>
  </si>
  <si>
    <t>Kirgistan</t>
  </si>
  <si>
    <t>Albanien</t>
  </si>
  <si>
    <t>Ungarn</t>
  </si>
  <si>
    <t>Republik Moldau</t>
  </si>
  <si>
    <t>Serbien</t>
  </si>
  <si>
    <t>Mauretanien</t>
  </si>
  <si>
    <t>Äthiopien</t>
  </si>
  <si>
    <t>Libanon</t>
  </si>
  <si>
    <t>Kenia</t>
  </si>
  <si>
    <t>Mosambik</t>
  </si>
  <si>
    <t>Brasilien</t>
  </si>
  <si>
    <t>Bulgarien</t>
  </si>
  <si>
    <t>Bolivien</t>
  </si>
  <si>
    <t>Republik Kongo</t>
  </si>
  <si>
    <t>Indonesien</t>
  </si>
  <si>
    <t>Land</t>
  </si>
  <si>
    <t>Rang 2020</t>
  </si>
  <si>
    <t>Sambia</t>
  </si>
  <si>
    <t>Gabun</t>
  </si>
  <si>
    <t>Tschad</t>
  </si>
  <si>
    <t>Tansania</t>
  </si>
  <si>
    <t>Simbabwe</t>
  </si>
  <si>
    <t>Jordanien</t>
  </si>
  <si>
    <t>Katar</t>
  </si>
  <si>
    <t>Kolumbien</t>
  </si>
  <si>
    <t xml:space="preserve">Vereinigte Arabische Emirate </t>
  </si>
  <si>
    <t>Zentralafrikanische Republik</t>
  </si>
  <si>
    <t>Marokko</t>
  </si>
  <si>
    <t>Kamerun</t>
  </si>
  <si>
    <t>Philippinen</t>
  </si>
  <si>
    <t>Palästinensische Gebiete</t>
  </si>
  <si>
    <t>Südsudan</t>
  </si>
  <si>
    <t>Indien</t>
  </si>
  <si>
    <t>Mexiko</t>
  </si>
  <si>
    <t>Kambodscha</t>
  </si>
  <si>
    <t>Algerien</t>
  </si>
  <si>
    <t>Russland</t>
  </si>
  <si>
    <t>Demokratische Republik Kongo</t>
  </si>
  <si>
    <t>Bangladesch</t>
  </si>
  <si>
    <t>Türkei</t>
  </si>
  <si>
    <t>Ruanda</t>
  </si>
  <si>
    <t>Usbekistan</t>
  </si>
  <si>
    <t>Kasachstan</t>
  </si>
  <si>
    <t>Singapur</t>
  </si>
  <si>
    <t>Tadschikistan</t>
  </si>
  <si>
    <t>Libyen</t>
  </si>
  <si>
    <t>Äquatorialguinea</t>
  </si>
  <si>
    <t>Ägypten</t>
  </si>
  <si>
    <t>Jemen</t>
  </si>
  <si>
    <t>Aserbaidschan</t>
  </si>
  <si>
    <t>Saudi-Arabien</t>
  </si>
  <si>
    <t>Kuba</t>
  </si>
  <si>
    <t>Syrien</t>
  </si>
  <si>
    <t>Dschibuti</t>
  </si>
  <si>
    <t>Nordkorea</t>
  </si>
  <si>
    <t>Punktzahl 2020</t>
  </si>
  <si>
    <t>Rang 2019</t>
  </si>
  <si>
    <t>Punktzahl 2019</t>
  </si>
  <si>
    <t>Mauritanien</t>
  </si>
  <si>
    <t>Bosnien-Herzegowina</t>
  </si>
  <si>
    <t>Farbe</t>
  </si>
  <si>
    <t>Rangänderung</t>
  </si>
  <si>
    <t>Weltregion</t>
  </si>
  <si>
    <t>Farbe Weltkarte</t>
  </si>
  <si>
    <t>Veränderung 2013-2020</t>
  </si>
  <si>
    <t>Nordmazedonien</t>
  </si>
  <si>
    <t>EU und Balkan</t>
  </si>
  <si>
    <t>Amerika</t>
  </si>
  <si>
    <t>Asien-Pazifik</t>
  </si>
  <si>
    <t>Afrika</t>
  </si>
  <si>
    <t>Osteuropa und Zentralasien</t>
  </si>
  <si>
    <t>Naher Osten und Nordafrika</t>
  </si>
  <si>
    <t>Neher Osten und Nordafrika</t>
  </si>
  <si>
    <t>Rang</t>
  </si>
  <si>
    <t>schwarz</t>
  </si>
  <si>
    <t>weiß</t>
  </si>
  <si>
    <t>gelb</t>
  </si>
  <si>
    <t>rot</t>
  </si>
  <si>
    <t>Rang-änderung</t>
  </si>
  <si>
    <t>Absteiger</t>
  </si>
  <si>
    <t>Aufsteiger</t>
  </si>
  <si>
    <t>Punktzahl 2010</t>
  </si>
  <si>
    <t>WELTREGION</t>
  </si>
  <si>
    <t>vs. 2019</t>
  </si>
  <si>
    <t>Punktzahl</t>
  </si>
  <si>
    <t>Medienvielfalt</t>
  </si>
  <si>
    <t>Unabhängigkeit</t>
  </si>
  <si>
    <t>Arbeitsumfeld</t>
  </si>
  <si>
    <t>Rechtsrahmen</t>
  </si>
  <si>
    <t>Transparenz</t>
  </si>
  <si>
    <t>Infrastruktur</t>
  </si>
  <si>
    <t>Übergriffe</t>
  </si>
  <si>
    <t>Übergriffe 2019</t>
  </si>
  <si>
    <t>Punkte 2019</t>
  </si>
  <si>
    <t>2020 vs. 2019</t>
  </si>
  <si>
    <t>WELTWEITER INDIKATOR</t>
  </si>
  <si>
    <t>ENTWICKLUNG SEIT 2013</t>
  </si>
  <si>
    <t>Thematische Indikatoren aus den Fragebögen</t>
  </si>
  <si>
    <t>Zentralafrik. Republik</t>
  </si>
  <si>
    <t>Von 2019 auf 2020 hat sich der globale Pressefreiheitsindex um 0,9 Prozent verbessert. Seit seiner Einführung 2013 hat er sich um 13 Prozent verschlechtert.</t>
  </si>
  <si>
    <t>WELTWEIT</t>
  </si>
  <si>
    <t>Org. Ostkarib. Staaten</t>
  </si>
  <si>
    <t>Rangliste der Pressefreiheit 2020</t>
  </si>
  <si>
    <t>Rangliste der Pressefreiheit 2020: Absteiger</t>
  </si>
  <si>
    <t>Rangliste der Pressefreiheit 2020: Aufsteiger</t>
  </si>
  <si>
    <t>Rangliste der Pressefreiheit 2020: Afrika</t>
  </si>
  <si>
    <t>Rangliste der Pressefreiheit 2020: Asien-Pazifik</t>
  </si>
  <si>
    <t>Rangliste der Pressefreiheit 2020: Osteuropa und Zentralasien</t>
  </si>
  <si>
    <t>Rangliste der Pressefreiheit 2020: Naher Osten und Nordafrika</t>
  </si>
  <si>
    <t>Rangliste der Pressefreiheit 2020: EU und Balkan</t>
  </si>
  <si>
    <t>Rangliste der Pressefreiheit 2020: Globaler Indikator und Vergleich nach Weltregionen</t>
  </si>
  <si>
    <t>Rangliste der Pressefreiheit 2020: Infografiken</t>
  </si>
  <si>
    <t>Rangliste der Pressefreiheit: Entwicklung der Länder von 2013 bis 2020</t>
  </si>
  <si>
    <t>Rangliste der Pressefreiheit: Farbverteilung auf der Weltkarte der Pressefreiheit</t>
  </si>
  <si>
    <t>Eswatini (Swasiland)</t>
  </si>
  <si>
    <t>Punktzahl final</t>
  </si>
  <si>
    <t>SCORE_B</t>
  </si>
  <si>
    <t>Punktzahl Übergriffe</t>
  </si>
  <si>
    <t>SCORE_A</t>
  </si>
  <si>
    <t>Punktzahl Infrastruktur [100]</t>
  </si>
  <si>
    <t>Punktzahl Transparenz [100]</t>
  </si>
  <si>
    <t>Punktzahl Rechtsrahmen [100]</t>
  </si>
  <si>
    <t>Punktzahl Arbeitsumfeld [100]</t>
  </si>
  <si>
    <t>Punktzahl Unabhängigkeit [100]</t>
  </si>
  <si>
    <t>Punktzahl Medienvielfalt [100]</t>
  </si>
  <si>
    <t>Rangliste der Pressefreiheit 2020: Thematische Indikatoren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</si>
</sst>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,##0\ _€;[Red]\-#,##0\ _€"/>
    <numFmt numFmtId="165" formatCode="0.0%"/>
  </numFmts>
  <fonts count="26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Open Sans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theme="1"/>
      <name val="Arial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name val="Arial"/>
      <family val="2"/>
    </font>
    <font>
      <b/>
      <sz val="11"/>
      <color rgb="FFFFFFFF"/>
      <name val="Calibri"/>
      <family val="2"/>
    </font>
    <font>
      <b/>
      <sz val="1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994D"/>
        <bgColor rgb="FFFF994D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  <fill>
      <patternFill patternType="solid">
        <fgColor rgb="FFF79646"/>
        <bgColor rgb="FFF79646"/>
      </patternFill>
    </fill>
    <fill>
      <patternFill patternType="solid">
        <fgColor theme="1"/>
        <bgColor theme="1"/>
      </patternFill>
    </fill>
    <fill>
      <patternFill patternType="solid">
        <fgColor theme="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6DCE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8" fillId="0" borderId="5"/>
    <xf numFmtId="0" fontId="3" fillId="0" borderId="5"/>
    <xf numFmtId="0" fontId="1" fillId="0" borderId="5"/>
  </cellStyleXfs>
  <cellXfs count="157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0" fillId="0" borderId="1" xfId="0" applyFont="1" applyBorder="1" applyAlignment="1"/>
    <xf numFmtId="0" fontId="7" fillId="0" borderId="1" xfId="0" applyFont="1" applyBorder="1" applyAlignment="1"/>
    <xf numFmtId="1" fontId="7" fillId="7" borderId="1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2" fontId="11" fillId="7" borderId="1" xfId="0" applyNumberFormat="1" applyFont="1" applyFill="1" applyBorder="1" applyAlignment="1">
      <alignment horizontal="center"/>
    </xf>
    <xf numFmtId="0" fontId="10" fillId="3" borderId="0" xfId="0" applyFont="1" applyFill="1"/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center"/>
    </xf>
    <xf numFmtId="1" fontId="7" fillId="0" borderId="1" xfId="0" applyNumberFormat="1" applyFont="1" applyBorder="1"/>
    <xf numFmtId="2" fontId="7" fillId="7" borderId="1" xfId="0" applyNumberFormat="1" applyFont="1" applyFill="1" applyBorder="1"/>
    <xf numFmtId="165" fontId="7" fillId="7" borderId="1" xfId="0" applyNumberFormat="1" applyFont="1" applyFill="1" applyBorder="1"/>
    <xf numFmtId="0" fontId="10" fillId="0" borderId="1" xfId="0" applyFont="1" applyBorder="1" applyAlignment="1"/>
    <xf numFmtId="10" fontId="10" fillId="0" borderId="1" xfId="0" applyNumberFormat="1" applyFont="1" applyBorder="1" applyAlignment="1"/>
    <xf numFmtId="1" fontId="7" fillId="8" borderId="1" xfId="0" applyNumberFormat="1" applyFont="1" applyFill="1" applyBorder="1"/>
    <xf numFmtId="10" fontId="10" fillId="5" borderId="1" xfId="0" applyNumberFormat="1" applyFont="1" applyFill="1" applyBorder="1" applyAlignment="1"/>
    <xf numFmtId="0" fontId="10" fillId="0" borderId="0" xfId="0" applyFont="1"/>
    <xf numFmtId="0" fontId="10" fillId="5" borderId="0" xfId="0" applyFont="1" applyFill="1" applyAlignment="1"/>
    <xf numFmtId="0" fontId="12" fillId="5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1" xfId="0" applyFont="1" applyBorder="1" applyAlignment="1"/>
    <xf numFmtId="0" fontId="1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7" fillId="5" borderId="10" xfId="0" applyFont="1" applyFill="1" applyBorder="1"/>
    <xf numFmtId="0" fontId="7" fillId="5" borderId="19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5" borderId="0" xfId="0" applyFont="1" applyFill="1" applyAlignment="1"/>
    <xf numFmtId="0" fontId="7" fillId="0" borderId="0" xfId="0" applyFont="1" applyAlignment="1"/>
    <xf numFmtId="0" fontId="16" fillId="2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5" borderId="9" xfId="0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5" borderId="20" xfId="0" applyFont="1" applyFill="1" applyBorder="1" applyAlignment="1">
      <alignment horizontal="right"/>
    </xf>
    <xf numFmtId="2" fontId="7" fillId="0" borderId="0" xfId="0" applyNumberFormat="1" applyFont="1" applyAlignment="1">
      <alignment horizontal="right"/>
    </xf>
    <xf numFmtId="1" fontId="7" fillId="8" borderId="1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8" borderId="1" xfId="0" applyFont="1" applyFill="1" applyBorder="1" applyAlignment="1">
      <alignment horizontal="right"/>
    </xf>
    <xf numFmtId="0" fontId="11" fillId="8" borderId="1" xfId="0" applyFont="1" applyFill="1" applyBorder="1" applyAlignment="1">
      <alignment horizontal="right"/>
    </xf>
    <xf numFmtId="0" fontId="12" fillId="0" borderId="1" xfId="0" applyFont="1" applyBorder="1" applyAlignment="1"/>
    <xf numFmtId="0" fontId="19" fillId="0" borderId="0" xfId="0" applyFont="1" applyAlignment="1"/>
    <xf numFmtId="165" fontId="7" fillId="11" borderId="1" xfId="0" applyNumberFormat="1" applyFont="1" applyFill="1" applyBorder="1"/>
    <xf numFmtId="0" fontId="12" fillId="0" borderId="0" xfId="0" applyFont="1" applyAlignment="1">
      <alignment horizontal="right"/>
    </xf>
    <xf numFmtId="0" fontId="7" fillId="5" borderId="18" xfId="0" applyFont="1" applyFill="1" applyBorder="1" applyAlignment="1">
      <alignment horizontal="center"/>
    </xf>
    <xf numFmtId="1" fontId="7" fillId="12" borderId="25" xfId="0" applyNumberFormat="1" applyFont="1" applyFill="1" applyBorder="1" applyAlignment="1">
      <alignment horizontal="center"/>
    </xf>
    <xf numFmtId="1" fontId="7" fillId="12" borderId="11" xfId="0" applyNumberFormat="1" applyFont="1" applyFill="1" applyBorder="1" applyAlignment="1">
      <alignment horizontal="right"/>
    </xf>
    <xf numFmtId="1" fontId="7" fillId="13" borderId="11" xfId="0" applyNumberFormat="1" applyFont="1" applyFill="1" applyBorder="1" applyAlignment="1">
      <alignment horizontal="right"/>
    </xf>
    <xf numFmtId="2" fontId="7" fillId="12" borderId="1" xfId="0" applyNumberFormat="1" applyFont="1" applyFill="1" applyBorder="1" applyAlignment="1">
      <alignment horizontal="right"/>
    </xf>
    <xf numFmtId="0" fontId="10" fillId="12" borderId="1" xfId="0" applyFont="1" applyFill="1" applyBorder="1" applyAlignment="1">
      <alignment horizontal="right"/>
    </xf>
    <xf numFmtId="2" fontId="7" fillId="0" borderId="2" xfId="0" applyNumberFormat="1" applyFont="1" applyBorder="1" applyAlignment="1">
      <alignment horizontal="center"/>
    </xf>
    <xf numFmtId="0" fontId="7" fillId="0" borderId="23" xfId="0" applyFont="1" applyBorder="1"/>
    <xf numFmtId="2" fontId="7" fillId="0" borderId="24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right"/>
    </xf>
    <xf numFmtId="1" fontId="7" fillId="12" borderId="11" xfId="0" applyNumberFormat="1" applyFont="1" applyFill="1" applyBorder="1" applyAlignment="1">
      <alignment horizontal="center"/>
    </xf>
    <xf numFmtId="2" fontId="10" fillId="12" borderId="1" xfId="0" applyNumberFormat="1" applyFont="1" applyFill="1" applyBorder="1"/>
    <xf numFmtId="2" fontId="9" fillId="0" borderId="1" xfId="0" applyNumberFormat="1" applyFont="1" applyBorder="1" applyAlignment="1">
      <alignment horizontal="center"/>
    </xf>
    <xf numFmtId="0" fontId="7" fillId="0" borderId="4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7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5" xfId="0" applyFont="1" applyBorder="1" applyAlignment="1"/>
    <xf numFmtId="0" fontId="0" fillId="0" borderId="5" xfId="0" applyFont="1" applyBorder="1" applyAlignment="1"/>
    <xf numFmtId="0" fontId="12" fillId="5" borderId="5" xfId="0" applyFont="1" applyFill="1" applyBorder="1" applyAlignment="1"/>
    <xf numFmtId="0" fontId="1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0" xfId="0" applyFont="1" applyAlignment="1"/>
    <xf numFmtId="0" fontId="4" fillId="2" borderId="27" xfId="0" applyFont="1" applyFill="1" applyBorder="1" applyAlignment="1">
      <alignment horizontal="center" vertical="center"/>
    </xf>
    <xf numFmtId="0" fontId="15" fillId="0" borderId="5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3"/>
    <xf numFmtId="0" fontId="25" fillId="0" borderId="5" xfId="3" applyFont="1"/>
    <xf numFmtId="0" fontId="19" fillId="0" borderId="5" xfId="1" applyFont="1" applyAlignment="1"/>
    <xf numFmtId="0" fontId="1" fillId="0" borderId="5" xfId="3" applyAlignment="1">
      <alignment horizontal="center"/>
    </xf>
    <xf numFmtId="2" fontId="25" fillId="0" borderId="5" xfId="3" applyNumberFormat="1" applyFont="1"/>
    <xf numFmtId="2" fontId="1" fillId="0" borderId="5" xfId="3" applyNumberFormat="1"/>
    <xf numFmtId="0" fontId="12" fillId="0" borderId="1" xfId="1" applyFont="1" applyBorder="1" applyAlignment="1"/>
    <xf numFmtId="0" fontId="1" fillId="0" borderId="5" xfId="3" applyAlignment="1">
      <alignment wrapText="1"/>
    </xf>
    <xf numFmtId="0" fontId="1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3" fillId="0" borderId="5" xfId="1" applyFont="1" applyAlignment="1"/>
    <xf numFmtId="0" fontId="16" fillId="2" borderId="2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2" fillId="5" borderId="12" xfId="0" applyFont="1" applyFill="1" applyBorder="1" applyAlignment="1">
      <alignment horizontal="center" vertical="center"/>
    </xf>
    <xf numFmtId="0" fontId="14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7" fillId="5" borderId="6" xfId="0" applyFont="1" applyFill="1" applyBorder="1" applyAlignment="1">
      <alignment horizontal="center"/>
    </xf>
    <xf numFmtId="0" fontId="14" fillId="0" borderId="25" xfId="0" applyFont="1" applyBorder="1"/>
  </cellXfs>
  <cellStyles count="4">
    <cellStyle name="Standard" xfId="0" builtinId="0"/>
    <cellStyle name="Standard 2" xfId="1"/>
    <cellStyle name="Standard 3" xfId="2"/>
    <cellStyle name="Standard 4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fr-FR"/>
              <a:t>PRESSEFREIHEITSINDEX NACH WELTREGIONEN SEIT 2013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'Regionale Indikatoren'!$B$19</c:f>
              <c:strCache>
                <c:ptCount val="1"/>
                <c:pt idx="0">
                  <c:v>Afrika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Indikatoren'!$C$19:$J$19</c:f>
              <c:numCache>
                <c:formatCode>0.00</c:formatCode>
                <c:ptCount val="8"/>
                <c:pt idx="0">
                  <c:v>34.299999999999997</c:v>
                </c:pt>
                <c:pt idx="1">
                  <c:v>35.6</c:v>
                </c:pt>
                <c:pt idx="2">
                  <c:v>35.9</c:v>
                </c:pt>
                <c:pt idx="3">
                  <c:v>36.9</c:v>
                </c:pt>
                <c:pt idx="4">
                  <c:v>37.854564795252656</c:v>
                </c:pt>
                <c:pt idx="5">
                  <c:v>37.09487653391966</c:v>
                </c:pt>
                <c:pt idx="6">
                  <c:v>37.138501241468738</c:v>
                </c:pt>
                <c:pt idx="7">
                  <c:v>35.991859940976695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C-495E-ABC3-2027623E5A54}"/>
            </c:ext>
          </c:extLst>
        </c:ser>
        <c:ser>
          <c:idx val="1"/>
          <c:order val="1"/>
          <c:tx>
            <c:strRef>
              <c:f>'Regionale Indikatoren'!$B$20</c:f>
              <c:strCache>
                <c:ptCount val="1"/>
                <c:pt idx="0">
                  <c:v>Amerika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Indikatoren'!$C$20:$J$20</c:f>
              <c:numCache>
                <c:formatCode>0.00</c:formatCode>
                <c:ptCount val="8"/>
                <c:pt idx="0">
                  <c:v>30</c:v>
                </c:pt>
                <c:pt idx="1">
                  <c:v>30.3</c:v>
                </c:pt>
                <c:pt idx="2">
                  <c:v>30.8</c:v>
                </c:pt>
                <c:pt idx="3">
                  <c:v>30.958708412985885</c:v>
                </c:pt>
                <c:pt idx="4">
                  <c:v>31.567833226606417</c:v>
                </c:pt>
                <c:pt idx="5">
                  <c:v>31.106930680455498</c:v>
                </c:pt>
                <c:pt idx="6">
                  <c:v>32.21717238763334</c:v>
                </c:pt>
                <c:pt idx="7">
                  <c:v>31.962980456625854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C-495E-ABC3-2027623E5A54}"/>
            </c:ext>
          </c:extLst>
        </c:ser>
        <c:ser>
          <c:idx val="2"/>
          <c:order val="2"/>
          <c:tx>
            <c:strRef>
              <c:f>'Regionale Indikatoren'!$B$21</c:f>
              <c:strCache>
                <c:ptCount val="1"/>
                <c:pt idx="0">
                  <c:v>Asien-Pazifik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Indikatoren'!$C$21:$J$21</c:f>
              <c:numCache>
                <c:formatCode>0.00</c:formatCode>
                <c:ptCount val="8"/>
                <c:pt idx="0">
                  <c:v>42.2</c:v>
                </c:pt>
                <c:pt idx="1">
                  <c:v>42.2</c:v>
                </c:pt>
                <c:pt idx="2">
                  <c:v>42.6</c:v>
                </c:pt>
                <c:pt idx="3">
                  <c:v>43.82</c:v>
                </c:pt>
                <c:pt idx="4">
                  <c:v>42.56899728685314</c:v>
                </c:pt>
                <c:pt idx="5">
                  <c:v>42.225389752003203</c:v>
                </c:pt>
                <c:pt idx="6">
                  <c:v>41.961343677484166</c:v>
                </c:pt>
                <c:pt idx="7">
                  <c:v>42.680159389499323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4C-495E-ABC3-2027623E5A54}"/>
            </c:ext>
          </c:extLst>
        </c:ser>
        <c:ser>
          <c:idx val="3"/>
          <c:order val="3"/>
          <c:tx>
            <c:strRef>
              <c:f>'Regionale Indikatoren'!$B$22</c:f>
              <c:strCache>
                <c:ptCount val="1"/>
                <c:pt idx="0">
                  <c:v>Osteuropa und Zentralasien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Indikatoren'!$C$22:$J$22</c:f>
              <c:numCache>
                <c:formatCode>0.00</c:formatCode>
                <c:ptCount val="8"/>
                <c:pt idx="0">
                  <c:v>45.3</c:v>
                </c:pt>
                <c:pt idx="1">
                  <c:v>45.5</c:v>
                </c:pt>
                <c:pt idx="2">
                  <c:v>46.1</c:v>
                </c:pt>
                <c:pt idx="3">
                  <c:v>48.4</c:v>
                </c:pt>
                <c:pt idx="4">
                  <c:v>49.238640193635121</c:v>
                </c:pt>
                <c:pt idx="5">
                  <c:v>48.562100242663846</c:v>
                </c:pt>
                <c:pt idx="6">
                  <c:v>48.033149746919477</c:v>
                </c:pt>
                <c:pt idx="7">
                  <c:v>47.517346783998789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4C-495E-ABC3-2027623E5A54}"/>
            </c:ext>
          </c:extLst>
        </c:ser>
        <c:ser>
          <c:idx val="4"/>
          <c:order val="4"/>
          <c:tx>
            <c:strRef>
              <c:f>'Regionale Indikatoren'!$B$23</c:f>
              <c:strCache>
                <c:ptCount val="1"/>
                <c:pt idx="0">
                  <c:v>Naher Osten und Nordafrika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Indikatoren'!$C$23:$J$23</c:f>
              <c:numCache>
                <c:formatCode>0.00</c:formatCode>
                <c:ptCount val="8"/>
                <c:pt idx="0">
                  <c:v>48.5</c:v>
                </c:pt>
                <c:pt idx="1">
                  <c:v>48.7</c:v>
                </c:pt>
                <c:pt idx="2">
                  <c:v>49.2</c:v>
                </c:pt>
                <c:pt idx="3">
                  <c:v>50.81</c:v>
                </c:pt>
                <c:pt idx="4">
                  <c:v>50.531101462014547</c:v>
                </c:pt>
                <c:pt idx="5">
                  <c:v>49.855547775909912</c:v>
                </c:pt>
                <c:pt idx="6">
                  <c:v>50.264150560498038</c:v>
                </c:pt>
                <c:pt idx="7">
                  <c:v>49.708410820380195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4C-495E-ABC3-2027623E5A54}"/>
            </c:ext>
          </c:extLst>
        </c:ser>
        <c:ser>
          <c:idx val="5"/>
          <c:order val="5"/>
          <c:tx>
            <c:strRef>
              <c:f>'Regionale Indikatoren'!$B$24</c:f>
              <c:strCache>
                <c:ptCount val="1"/>
                <c:pt idx="0">
                  <c:v>EU und Balkan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Indikatoren'!$C$24:$J$24</c:f>
              <c:numCache>
                <c:formatCode>0.00</c:formatCode>
                <c:ptCount val="8"/>
                <c:pt idx="0">
                  <c:v>17.5</c:v>
                </c:pt>
                <c:pt idx="1">
                  <c:v>17.600000000000001</c:v>
                </c:pt>
                <c:pt idx="2">
                  <c:v>18.600000000000001</c:v>
                </c:pt>
                <c:pt idx="3">
                  <c:v>19.8</c:v>
                </c:pt>
                <c:pt idx="4">
                  <c:v>20.554066068726129</c:v>
                </c:pt>
                <c:pt idx="5">
                  <c:v>20.738169836223037</c:v>
                </c:pt>
                <c:pt idx="6">
                  <c:v>21.094340094534935</c:v>
                </c:pt>
                <c:pt idx="7">
                  <c:v>20.878374212344113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4C-495E-ABC3-2027623E5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3687471"/>
        <c:axId val="905063494"/>
      </c:lineChart>
      <c:catAx>
        <c:axId val="1253687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fr-FR"/>
                  <a:t>WELTREGION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905063494"/>
        <c:crosses val="autoZero"/>
        <c:auto val="1"/>
        <c:lblAlgn val="ctr"/>
        <c:lblOffset val="100"/>
        <c:noMultiLvlLbl val="1"/>
      </c:catAx>
      <c:valAx>
        <c:axId val="9050634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125368747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fr-FR"/>
              <a:t>INDIKATOREN</a:t>
            </a:r>
            <a:r>
              <a:rPr lang="fr-FR" baseline="0"/>
              <a:t> </a:t>
            </a:r>
            <a:r>
              <a:rPr lang="fr-FR"/>
              <a:t>NACH WELTREGIONEN SEIT</a:t>
            </a:r>
            <a:r>
              <a:rPr lang="fr-FR" baseline="0"/>
              <a:t> </a:t>
            </a:r>
            <a:r>
              <a:rPr lang="fr-FR"/>
              <a:t>2013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'Regionale Indikatoren'!$B$19</c:f>
              <c:strCache>
                <c:ptCount val="1"/>
                <c:pt idx="0">
                  <c:v>Afrika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Indikatoren'!$C$19:$J$19</c:f>
              <c:numCache>
                <c:formatCode>0.00</c:formatCode>
                <c:ptCount val="8"/>
                <c:pt idx="0">
                  <c:v>34.299999999999997</c:v>
                </c:pt>
                <c:pt idx="1">
                  <c:v>35.6</c:v>
                </c:pt>
                <c:pt idx="2">
                  <c:v>35.9</c:v>
                </c:pt>
                <c:pt idx="3">
                  <c:v>36.9</c:v>
                </c:pt>
                <c:pt idx="4">
                  <c:v>37.854564795252656</c:v>
                </c:pt>
                <c:pt idx="5">
                  <c:v>37.09487653391966</c:v>
                </c:pt>
                <c:pt idx="6">
                  <c:v>37.138501241468738</c:v>
                </c:pt>
                <c:pt idx="7">
                  <c:v>35.991859940976695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D-4875-82EB-5EC44F14C1DE}"/>
            </c:ext>
          </c:extLst>
        </c:ser>
        <c:ser>
          <c:idx val="1"/>
          <c:order val="1"/>
          <c:tx>
            <c:strRef>
              <c:f>'Regionale Indikatoren'!$B$20</c:f>
              <c:strCache>
                <c:ptCount val="1"/>
                <c:pt idx="0">
                  <c:v>Amerika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Indikatoren'!$C$20:$J$20</c:f>
              <c:numCache>
                <c:formatCode>0.00</c:formatCode>
                <c:ptCount val="8"/>
                <c:pt idx="0">
                  <c:v>30</c:v>
                </c:pt>
                <c:pt idx="1">
                  <c:v>30.3</c:v>
                </c:pt>
                <c:pt idx="2">
                  <c:v>30.8</c:v>
                </c:pt>
                <c:pt idx="3">
                  <c:v>30.958708412985885</c:v>
                </c:pt>
                <c:pt idx="4">
                  <c:v>31.567833226606417</c:v>
                </c:pt>
                <c:pt idx="5">
                  <c:v>31.106930680455498</c:v>
                </c:pt>
                <c:pt idx="6">
                  <c:v>32.21717238763334</c:v>
                </c:pt>
                <c:pt idx="7">
                  <c:v>31.962980456625854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D-4875-82EB-5EC44F14C1DE}"/>
            </c:ext>
          </c:extLst>
        </c:ser>
        <c:ser>
          <c:idx val="2"/>
          <c:order val="2"/>
          <c:tx>
            <c:strRef>
              <c:f>'Regionale Indikatoren'!$B$21</c:f>
              <c:strCache>
                <c:ptCount val="1"/>
                <c:pt idx="0">
                  <c:v>Asien-Pazifik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Indikatoren'!$C$21:$J$21</c:f>
              <c:numCache>
                <c:formatCode>0.00</c:formatCode>
                <c:ptCount val="8"/>
                <c:pt idx="0">
                  <c:v>42.2</c:v>
                </c:pt>
                <c:pt idx="1">
                  <c:v>42.2</c:v>
                </c:pt>
                <c:pt idx="2">
                  <c:v>42.6</c:v>
                </c:pt>
                <c:pt idx="3">
                  <c:v>43.82</c:v>
                </c:pt>
                <c:pt idx="4">
                  <c:v>42.56899728685314</c:v>
                </c:pt>
                <c:pt idx="5">
                  <c:v>42.225389752003203</c:v>
                </c:pt>
                <c:pt idx="6">
                  <c:v>41.961343677484166</c:v>
                </c:pt>
                <c:pt idx="7">
                  <c:v>42.680159389499323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2D-4875-82EB-5EC44F14C1DE}"/>
            </c:ext>
          </c:extLst>
        </c:ser>
        <c:ser>
          <c:idx val="3"/>
          <c:order val="3"/>
          <c:tx>
            <c:strRef>
              <c:f>'Regionale Indikatoren'!$B$22</c:f>
              <c:strCache>
                <c:ptCount val="1"/>
                <c:pt idx="0">
                  <c:v>Osteuropa und Zentralasien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Indikatoren'!$C$22:$J$22</c:f>
              <c:numCache>
                <c:formatCode>0.00</c:formatCode>
                <c:ptCount val="8"/>
                <c:pt idx="0">
                  <c:v>45.3</c:v>
                </c:pt>
                <c:pt idx="1">
                  <c:v>45.5</c:v>
                </c:pt>
                <c:pt idx="2">
                  <c:v>46.1</c:v>
                </c:pt>
                <c:pt idx="3">
                  <c:v>48.4</c:v>
                </c:pt>
                <c:pt idx="4">
                  <c:v>49.238640193635121</c:v>
                </c:pt>
                <c:pt idx="5">
                  <c:v>48.562100242663846</c:v>
                </c:pt>
                <c:pt idx="6">
                  <c:v>48.033149746919477</c:v>
                </c:pt>
                <c:pt idx="7">
                  <c:v>47.517346783998789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2D-4875-82EB-5EC44F14C1DE}"/>
            </c:ext>
          </c:extLst>
        </c:ser>
        <c:ser>
          <c:idx val="4"/>
          <c:order val="4"/>
          <c:tx>
            <c:strRef>
              <c:f>'Regionale Indikatoren'!$B$23</c:f>
              <c:strCache>
                <c:ptCount val="1"/>
                <c:pt idx="0">
                  <c:v>Naher Osten und Nordafrika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Indikatoren'!$C$23:$J$23</c:f>
              <c:numCache>
                <c:formatCode>0.00</c:formatCode>
                <c:ptCount val="8"/>
                <c:pt idx="0">
                  <c:v>48.5</c:v>
                </c:pt>
                <c:pt idx="1">
                  <c:v>48.7</c:v>
                </c:pt>
                <c:pt idx="2">
                  <c:v>49.2</c:v>
                </c:pt>
                <c:pt idx="3">
                  <c:v>50.81</c:v>
                </c:pt>
                <c:pt idx="4">
                  <c:v>50.531101462014547</c:v>
                </c:pt>
                <c:pt idx="5">
                  <c:v>49.855547775909912</c:v>
                </c:pt>
                <c:pt idx="6">
                  <c:v>50.264150560498038</c:v>
                </c:pt>
                <c:pt idx="7">
                  <c:v>49.708410820380195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2D-4875-82EB-5EC44F14C1DE}"/>
            </c:ext>
          </c:extLst>
        </c:ser>
        <c:ser>
          <c:idx val="5"/>
          <c:order val="5"/>
          <c:tx>
            <c:strRef>
              <c:f>'Regionale Indikatoren'!$B$24</c:f>
              <c:strCache>
                <c:ptCount val="1"/>
                <c:pt idx="0">
                  <c:v>EU und Balkan</c:v>
                </c:pt>
              </c:strCache>
            </c:strRef>
          </c:tx>
          <c:marker>
            <c:symbol val="none"/>
          </c:marker>
          <c:cat>
            <c:numRef>
              <c:f>'Regionale Indikatoren'!$C$18:$J$18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'Regionale Indikatoren'!$C$24:$J$24</c:f>
              <c:numCache>
                <c:formatCode>0.00</c:formatCode>
                <c:ptCount val="8"/>
                <c:pt idx="0">
                  <c:v>17.5</c:v>
                </c:pt>
                <c:pt idx="1">
                  <c:v>17.600000000000001</c:v>
                </c:pt>
                <c:pt idx="2">
                  <c:v>18.600000000000001</c:v>
                </c:pt>
                <c:pt idx="3">
                  <c:v>19.8</c:v>
                </c:pt>
                <c:pt idx="4">
                  <c:v>20.554066068726129</c:v>
                </c:pt>
                <c:pt idx="5">
                  <c:v>20.738169836223037</c:v>
                </c:pt>
                <c:pt idx="6">
                  <c:v>21.094340094534935</c:v>
                </c:pt>
                <c:pt idx="7">
                  <c:v>20.878374212344113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2D-4875-82EB-5EC44F14C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564194"/>
        <c:axId val="2065314670"/>
      </c:lineChart>
      <c:catAx>
        <c:axId val="4055641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2065314670"/>
        <c:crosses val="autoZero"/>
        <c:auto val="1"/>
        <c:lblAlgn val="ctr"/>
        <c:lblOffset val="100"/>
        <c:noMultiLvlLbl val="1"/>
      </c:catAx>
      <c:valAx>
        <c:axId val="20653146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fr-FR"/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de-DE"/>
          </a:p>
        </c:txPr>
        <c:crossAx val="40556419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de-DE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fr-FR"/>
              <a:t>Entwicklung</a:t>
            </a:r>
            <a:r>
              <a:rPr lang="fr-FR" baseline="0"/>
              <a:t> (Ranglistenplätze) ausgewählter Länder</a:t>
            </a:r>
            <a:r>
              <a:rPr lang="fr-FR"/>
              <a:t> 2012 bis 2020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'Ranglisten 2013-2020'!$B$186</c:f>
              <c:strCache>
                <c:ptCount val="1"/>
                <c:pt idx="0">
                  <c:v>USA</c:v>
                </c:pt>
              </c:strCache>
            </c:strRef>
          </c:tx>
          <c:marker>
            <c:symbol val="circle"/>
            <c:size val="5"/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2013-2020'!$C$186:$J$186</c:f>
              <c:numCache>
                <c:formatCode>General</c:formatCode>
                <c:ptCount val="8"/>
                <c:pt idx="0">
                  <c:v>32</c:v>
                </c:pt>
                <c:pt idx="1">
                  <c:v>46</c:v>
                </c:pt>
                <c:pt idx="2">
                  <c:v>49</c:v>
                </c:pt>
                <c:pt idx="3">
                  <c:v>41</c:v>
                </c:pt>
                <c:pt idx="4">
                  <c:v>43</c:v>
                </c:pt>
                <c:pt idx="5">
                  <c:v>45</c:v>
                </c:pt>
                <c:pt idx="6">
                  <c:v>48</c:v>
                </c:pt>
                <c:pt idx="7">
                  <c:v>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C3-45F0-8062-4934EEA195F4}"/>
            </c:ext>
          </c:extLst>
        </c:ser>
        <c:ser>
          <c:idx val="1"/>
          <c:order val="1"/>
          <c:tx>
            <c:strRef>
              <c:f>'Ranglisten 2013-2020'!$B$187</c:f>
              <c:strCache>
                <c:ptCount val="1"/>
                <c:pt idx="0">
                  <c:v>Großbritannien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2013-2020'!$C$187:$J$187</c:f>
              <c:numCache>
                <c:formatCode>General</c:formatCode>
                <c:ptCount val="8"/>
                <c:pt idx="0">
                  <c:v>29</c:v>
                </c:pt>
                <c:pt idx="1">
                  <c:v>33</c:v>
                </c:pt>
                <c:pt idx="2">
                  <c:v>34</c:v>
                </c:pt>
                <c:pt idx="3">
                  <c:v>38</c:v>
                </c:pt>
                <c:pt idx="4">
                  <c:v>40</c:v>
                </c:pt>
                <c:pt idx="5">
                  <c:v>40</c:v>
                </c:pt>
                <c:pt idx="6">
                  <c:v>33</c:v>
                </c:pt>
                <c:pt idx="7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6C3-45F0-8062-4934EEA195F4}"/>
            </c:ext>
          </c:extLst>
        </c:ser>
        <c:ser>
          <c:idx val="2"/>
          <c:order val="2"/>
          <c:tx>
            <c:strRef>
              <c:f>'Ranglisten 2013-2020'!$B$188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2013-2020'!$C$188:$J$188</c:f>
              <c:numCache>
                <c:formatCode>General</c:formatCode>
                <c:ptCount val="8"/>
                <c:pt idx="0">
                  <c:v>173</c:v>
                </c:pt>
                <c:pt idx="1">
                  <c:v>175</c:v>
                </c:pt>
                <c:pt idx="2">
                  <c:v>176</c:v>
                </c:pt>
                <c:pt idx="3">
                  <c:v>176</c:v>
                </c:pt>
                <c:pt idx="4">
                  <c:v>176</c:v>
                </c:pt>
                <c:pt idx="5">
                  <c:v>176</c:v>
                </c:pt>
                <c:pt idx="6">
                  <c:v>177</c:v>
                </c:pt>
                <c:pt idx="7">
                  <c:v>177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6C3-45F0-8062-4934EEA195F4}"/>
            </c:ext>
          </c:extLst>
        </c:ser>
        <c:ser>
          <c:idx val="3"/>
          <c:order val="3"/>
          <c:tx>
            <c:strRef>
              <c:f>'Ranglisten 2013-2020'!$B$189</c:f>
              <c:strCache>
                <c:ptCount val="1"/>
                <c:pt idx="0">
                  <c:v>Indien</c:v>
                </c:pt>
              </c:strCache>
            </c:strRef>
          </c:tx>
          <c:marker>
            <c:symbol val="circle"/>
            <c:size val="5"/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2013-2020'!$C$189:$J$189</c:f>
              <c:numCache>
                <c:formatCode>General</c:formatCode>
                <c:ptCount val="8"/>
                <c:pt idx="0">
                  <c:v>140</c:v>
                </c:pt>
                <c:pt idx="1">
                  <c:v>140</c:v>
                </c:pt>
                <c:pt idx="2">
                  <c:v>136</c:v>
                </c:pt>
                <c:pt idx="3">
                  <c:v>133</c:v>
                </c:pt>
                <c:pt idx="4">
                  <c:v>136</c:v>
                </c:pt>
                <c:pt idx="5">
                  <c:v>138</c:v>
                </c:pt>
                <c:pt idx="6">
                  <c:v>140</c:v>
                </c:pt>
                <c:pt idx="7">
                  <c:v>142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6C3-45F0-8062-4934EEA195F4}"/>
            </c:ext>
          </c:extLst>
        </c:ser>
        <c:ser>
          <c:idx val="4"/>
          <c:order val="4"/>
          <c:tx>
            <c:strRef>
              <c:f>'Ranglisten 2013-2020'!$B$190</c:f>
              <c:strCache>
                <c:ptCount val="1"/>
                <c:pt idx="0">
                  <c:v>Brasilien</c:v>
                </c:pt>
              </c:strCache>
            </c:strRef>
          </c:tx>
          <c:marker>
            <c:symbol val="circle"/>
            <c:size val="5"/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2013-2020'!$C$190:$J$190</c:f>
              <c:numCache>
                <c:formatCode>General</c:formatCode>
                <c:ptCount val="8"/>
                <c:pt idx="0">
                  <c:v>108</c:v>
                </c:pt>
                <c:pt idx="1">
                  <c:v>111</c:v>
                </c:pt>
                <c:pt idx="2">
                  <c:v>99</c:v>
                </c:pt>
                <c:pt idx="3">
                  <c:v>104</c:v>
                </c:pt>
                <c:pt idx="4">
                  <c:v>103</c:v>
                </c:pt>
                <c:pt idx="5">
                  <c:v>102</c:v>
                </c:pt>
                <c:pt idx="6">
                  <c:v>105</c:v>
                </c:pt>
                <c:pt idx="7">
                  <c:v>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6C3-45F0-8062-4934EEA195F4}"/>
            </c:ext>
          </c:extLst>
        </c:ser>
        <c:ser>
          <c:idx val="5"/>
          <c:order val="5"/>
          <c:tx>
            <c:strRef>
              <c:f>'Ranglisten 2013-2020'!$B$191</c:f>
              <c:strCache>
                <c:ptCount val="1"/>
                <c:pt idx="0">
                  <c:v>Frankreich</c:v>
                </c:pt>
              </c:strCache>
            </c:strRef>
          </c:tx>
          <c:marker>
            <c:symbol val="circle"/>
            <c:size val="5"/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2013-2020'!$C$191:$J$191</c:f>
              <c:numCache>
                <c:formatCode>General</c:formatCode>
                <c:ptCount val="8"/>
                <c:pt idx="0">
                  <c:v>37</c:v>
                </c:pt>
                <c:pt idx="1">
                  <c:v>39</c:v>
                </c:pt>
                <c:pt idx="2">
                  <c:v>38</c:v>
                </c:pt>
                <c:pt idx="3">
                  <c:v>45</c:v>
                </c:pt>
                <c:pt idx="4">
                  <c:v>39</c:v>
                </c:pt>
                <c:pt idx="5">
                  <c:v>33</c:v>
                </c:pt>
                <c:pt idx="6">
                  <c:v>32</c:v>
                </c:pt>
                <c:pt idx="7">
                  <c:v>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6C3-45F0-8062-4934EEA195F4}"/>
            </c:ext>
          </c:extLst>
        </c:ser>
        <c:ser>
          <c:idx val="6"/>
          <c:order val="6"/>
          <c:tx>
            <c:strRef>
              <c:f>'Ranglisten 2013-2020'!$B$192</c:f>
              <c:strCache>
                <c:ptCount val="1"/>
                <c:pt idx="0">
                  <c:v>Deutschland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2013-2020'!$C$192:$J$192</c:f>
              <c:numCache>
                <c:formatCode>General</c:formatCode>
                <c:ptCount val="8"/>
                <c:pt idx="0">
                  <c:v>17</c:v>
                </c:pt>
                <c:pt idx="1">
                  <c:v>14</c:v>
                </c:pt>
                <c:pt idx="2">
                  <c:v>12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13</c:v>
                </c:pt>
                <c:pt idx="7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6C3-45F0-8062-4934EEA195F4}"/>
            </c:ext>
          </c:extLst>
        </c:ser>
        <c:ser>
          <c:idx val="7"/>
          <c:order val="7"/>
          <c:tx>
            <c:strRef>
              <c:f>'Ranglisten 2013-2020'!$B$193</c:f>
              <c:strCache>
                <c:ptCount val="1"/>
                <c:pt idx="0">
                  <c:v>Indonesien</c:v>
                </c:pt>
              </c:strCache>
            </c:strRef>
          </c:tx>
          <c:marker>
            <c:symbol val="circle"/>
            <c:size val="5"/>
          </c:marker>
          <c:cat>
            <c:numRef>
              <c:f>'Ranglisten 2013-2020'!$C$185:$J$185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'Ranglisten 2013-2020'!$C$193:$J$193</c:f>
              <c:numCache>
                <c:formatCode>General</c:formatCode>
                <c:ptCount val="8"/>
                <c:pt idx="0">
                  <c:v>139</c:v>
                </c:pt>
                <c:pt idx="1">
                  <c:v>132</c:v>
                </c:pt>
                <c:pt idx="2">
                  <c:v>138</c:v>
                </c:pt>
                <c:pt idx="3">
                  <c:v>130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6C3-45F0-8062-4934EEA19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611784"/>
        <c:axId val="1178006975"/>
      </c:lineChart>
      <c:catAx>
        <c:axId val="7736117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endParaRPr lang="fr-FR"/>
              </a:p>
            </c:rich>
          </c:tx>
          <c:overlay val="0"/>
        </c:title>
        <c:numFmt formatCode="General" sourceLinked="1"/>
        <c:majorTickMark val="none"/>
        <c:minorTickMark val="none"/>
        <c:tickLblPos val="high"/>
        <c:crossAx val="1178006975"/>
        <c:crosses val="autoZero"/>
        <c:auto val="1"/>
        <c:lblAlgn val="ctr"/>
        <c:lblOffset val="100"/>
        <c:noMultiLvlLbl val="1"/>
      </c:catAx>
      <c:valAx>
        <c:axId val="1178006975"/>
        <c:scaling>
          <c:orientation val="maxMin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fr-FR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crossAx val="773611784"/>
        <c:crosses val="autoZero"/>
        <c:crossBetween val="between"/>
      </c:valAx>
    </c:plotArea>
    <c:legend>
      <c:legendPos val="r"/>
      <c:overlay val="0"/>
    </c:legend>
    <c:plotVisOnly val="0"/>
    <c:dispBlanksAs val="zero"/>
    <c:showDLblsOverMax val="1"/>
  </c:chart>
  <c:txPr>
    <a:bodyPr/>
    <a:lstStyle/>
    <a:p>
      <a:pPr lvl="0" algn="ctr">
        <a:defRPr lang="en-US" sz="1000" b="0" i="0" u="none" strike="noStrike" kern="1200" baseline="0">
          <a:solidFill>
            <a:schemeClr val="tx1"/>
          </a:solidFill>
          <a:latin typeface="Calibri" panose="020F0502020204030204" pitchFamily="34" charset="0"/>
          <a:ea typeface="+mn-ea"/>
          <a:cs typeface="+mn-cs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Absteiger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2314753028752765E-2"/>
          <c:y val="0.12091279543602282"/>
          <c:w val="0.81527470083188758"/>
          <c:h val="0.75089283766179582"/>
        </c:manualLayout>
      </c:layout>
      <c:lineChart>
        <c:grouping val="standard"/>
        <c:varyColors val="0"/>
        <c:ser>
          <c:idx val="1"/>
          <c:order val="0"/>
          <c:tx>
            <c:strRef>
              <c:f>'Ranglisten 2013-2020'!$B$196</c:f>
              <c:strCache>
                <c:ptCount val="1"/>
                <c:pt idx="0">
                  <c:v>Zentralafrik. Republik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'Ranglisten 2013-2020'!$C$196:$J$196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600-42DA-9BB9-00F222C72745}"/>
            </c:ext>
          </c:extLst>
        </c:ser>
        <c:ser>
          <c:idx val="2"/>
          <c:order val="1"/>
          <c:tx>
            <c:strRef>
              <c:f>'Ranglisten 2013-2020'!$B$197</c:f>
              <c:strCache>
                <c:ptCount val="1"/>
                <c:pt idx="0">
                  <c:v>Polen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'Ranglisten 2013-2020'!$C$197:$J$197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600-42DA-9BB9-00F222C72745}"/>
            </c:ext>
          </c:extLst>
        </c:ser>
        <c:ser>
          <c:idx val="3"/>
          <c:order val="2"/>
          <c:tx>
            <c:strRef>
              <c:f>'Ranglisten 2013-2020'!$B$198</c:f>
              <c:strCache>
                <c:ptCount val="1"/>
                <c:pt idx="0">
                  <c:v>Benin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'Ranglisten 2013-2020'!$C$198:$J$198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600-42DA-9BB9-00F222C72745}"/>
            </c:ext>
          </c:extLst>
        </c:ser>
        <c:ser>
          <c:idx val="4"/>
          <c:order val="3"/>
          <c:tx>
            <c:strRef>
              <c:f>'Ranglisten 2013-2020'!$B$199</c:f>
              <c:strCache>
                <c:ptCount val="1"/>
                <c:pt idx="0">
                  <c:v>Ungarn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'Ranglisten 2013-2020'!$C$199:$J$199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600-42DA-9BB9-00F222C72745}"/>
            </c:ext>
          </c:extLst>
        </c:ser>
        <c:ser>
          <c:idx val="5"/>
          <c:order val="4"/>
          <c:tx>
            <c:strRef>
              <c:f>'Ranglisten 2013-2020'!$B$200</c:f>
              <c:strCache>
                <c:ptCount val="1"/>
                <c:pt idx="0">
                  <c:v>Libyen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'Ranglisten 2013-2020'!$C$200:$J$200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600-42DA-9BB9-00F222C72745}"/>
            </c:ext>
          </c:extLst>
        </c:ser>
        <c:ser>
          <c:idx val="6"/>
          <c:order val="5"/>
          <c:tx>
            <c:strRef>
              <c:f>'Ranglisten 2013-2020'!$B$201</c:f>
              <c:strCache>
                <c:ptCount val="1"/>
                <c:pt idx="0">
                  <c:v>Mauretanien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'Ranglisten 2013-2020'!$C$201:$J$201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3600-42DA-9BB9-00F222C72745}"/>
            </c:ext>
          </c:extLst>
        </c:ser>
        <c:ser>
          <c:idx val="7"/>
          <c:order val="6"/>
          <c:tx>
            <c:strRef>
              <c:f>'Ranglisten 2013-2020'!$B$202</c:f>
              <c:strCache>
                <c:ptCount val="1"/>
                <c:pt idx="0">
                  <c:v>Venezuela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'Ranglisten 2013-2020'!$C$202:$J$202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3600-42DA-9BB9-00F222C72745}"/>
            </c:ext>
          </c:extLst>
        </c:ser>
        <c:ser>
          <c:idx val="8"/>
          <c:order val="7"/>
          <c:tx>
            <c:strRef>
              <c:f>'Ranglisten 2013-2020'!$B$203</c:f>
              <c:strCache>
                <c:ptCount val="1"/>
                <c:pt idx="0">
                  <c:v>Burundi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'Ranglisten 2013-2020'!$C$203:$J$203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3600-42DA-9BB9-00F222C72745}"/>
            </c:ext>
          </c:extLst>
        </c:ser>
        <c:ser>
          <c:idx val="9"/>
          <c:order val="8"/>
          <c:tx>
            <c:strRef>
              <c:f>'Ranglisten 2013-2020'!$B$204</c:f>
              <c:strCache>
                <c:ptCount val="1"/>
                <c:pt idx="0">
                  <c:v>Hongkong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'Ranglisten 2013-2020'!$C$204:$J$204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2013-2020'!$C$195:$J$195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3600-42DA-9BB9-00F222C7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756784"/>
        <c:axId val="791794240"/>
      </c:lineChart>
      <c:catAx>
        <c:axId val="10437567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91794240"/>
        <c:crosses val="autoZero"/>
        <c:auto val="1"/>
        <c:lblAlgn val="ctr"/>
        <c:lblOffset val="100"/>
        <c:noMultiLvlLbl val="0"/>
      </c:catAx>
      <c:valAx>
        <c:axId val="791794240"/>
        <c:scaling>
          <c:orientation val="maxMin"/>
          <c:max val="1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4375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51588890371754"/>
          <c:y val="0.14221563380372074"/>
          <c:w val="0.15337322241499474"/>
          <c:h val="0.67522527899171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Aufsteiger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9082380831428331E-2"/>
          <c:y val="0.11945246568210641"/>
          <c:w val="0.77027245787824905"/>
          <c:h val="0.73216307653059542"/>
        </c:manualLayout>
      </c:layout>
      <c:lineChart>
        <c:grouping val="standard"/>
        <c:varyColors val="0"/>
        <c:ser>
          <c:idx val="1"/>
          <c:order val="1"/>
          <c:tx>
            <c:strRef>
              <c:f>'Ranglisten 2013-2020'!$B$207</c:f>
              <c:strCache>
                <c:ptCount val="1"/>
                <c:pt idx="0">
                  <c:v>Südkorea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'Ranglisten 2013-2020'!$C$207:$J$207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A68-47C2-A34B-4E6C909ABC17}"/>
            </c:ext>
          </c:extLst>
        </c:ser>
        <c:ser>
          <c:idx val="2"/>
          <c:order val="2"/>
          <c:tx>
            <c:strRef>
              <c:f>'Ranglisten 2013-2020'!$B$208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'Ranglisten 2013-2020'!$C$208:$J$208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A68-47C2-A34B-4E6C909ABC17}"/>
            </c:ext>
          </c:extLst>
        </c:ser>
        <c:ser>
          <c:idx val="3"/>
          <c:order val="3"/>
          <c:tx>
            <c:strRef>
              <c:f>'Ranglisten 2013-2020'!$B$209</c:f>
              <c:strCache>
                <c:ptCount val="1"/>
                <c:pt idx="0">
                  <c:v>Äthiopien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'Ranglisten 2013-2020'!$C$209:$J$209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A68-47C2-A34B-4E6C909ABC17}"/>
            </c:ext>
          </c:extLst>
        </c:ser>
        <c:ser>
          <c:idx val="4"/>
          <c:order val="4"/>
          <c:tx>
            <c:strRef>
              <c:f>'Ranglisten 2013-2020'!$B$210</c:f>
              <c:strCache>
                <c:ptCount val="1"/>
                <c:pt idx="0">
                  <c:v>Gambia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'Ranglisten 2013-2020'!$C$210:$J$210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A68-47C2-A34B-4E6C909ABC17}"/>
            </c:ext>
          </c:extLst>
        </c:ser>
        <c:ser>
          <c:idx val="5"/>
          <c:order val="5"/>
          <c:tx>
            <c:strRef>
              <c:f>'Ranglisten 2013-2020'!$B$211</c:f>
              <c:strCache>
                <c:ptCount val="1"/>
                <c:pt idx="0">
                  <c:v>Tunesien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'Ranglisten 2013-2020'!$C$211:$J$211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A68-47C2-A34B-4E6C909AB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97120"/>
        <c:axId val="975408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'Ranglisten 2013-2020'!$B$206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'Ranglisten 2013-2020'!$C$206:$J$206</c15:sqref>
                        </c15:formulaRef>
                      </c:ext>
                    </c:extLst>
                  </c:numRef>
                </c:val>
                <c:smooth val="0"/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'Ranglisten 2013-2020'!$C$206:$J$206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5-AA68-47C2-A34B-4E6C909ABC17}"/>
                  </c:ext>
                </c:extLst>
              </c15:ser>
            </c15:filteredLineSeries>
          </c:ext>
        </c:extLst>
      </c:lineChart>
      <c:catAx>
        <c:axId val="91379712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5408656"/>
        <c:crosses val="autoZero"/>
        <c:auto val="1"/>
        <c:lblAlgn val="ctr"/>
        <c:lblOffset val="100"/>
        <c:noMultiLvlLbl val="0"/>
      </c:catAx>
      <c:valAx>
        <c:axId val="9754086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379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930854288375244"/>
          <c:y val="0.16948453231781802"/>
          <c:w val="0.16030750994835322"/>
          <c:h val="0.5245574132254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2.jpg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1006929</xdr:colOff>
      <xdr:row>0</xdr:row>
      <xdr:rowOff>5443</xdr:rowOff>
    </xdr:from>
    <xdr:to>
      <xdr:col>8</xdr:col>
      <xdr:colOff>996696</xdr:colOff>
      <xdr:row>0</xdr:row>
      <xdr:rowOff>689443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5443"/>
          <a:ext cx="1791353" cy="684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119743</xdr:colOff>
      <xdr:row>0</xdr:row>
      <xdr:rowOff>10886</xdr:rowOff>
    </xdr:from>
    <xdr:ext cx="1791353" cy="6840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1229" y="10886"/>
          <a:ext cx="1791353" cy="68400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895350</xdr:colOff>
      <xdr:row>12</xdr:row>
      <xdr:rowOff>133350</xdr:rowOff>
    </xdr:from>
    <xdr:ext cx="5715000" cy="3533775"/>
    <xdr:graphicFrame macro="">
      <xdr:nvGraphicFramePr>
        <xdr:cNvPr id="786478727" name="Chart 2" title="Graphique">
          <a:extLst>
            <a:ext uri="{FF2B5EF4-FFF2-40B4-BE49-F238E27FC236}">
              <a16:creationId xmlns:a16="http://schemas.microsoft.com/office/drawing/2014/main" id="{00000000-0008-0000-0A00-000087B6E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13</xdr:col>
      <xdr:colOff>217715</xdr:colOff>
      <xdr:row>0</xdr:row>
      <xdr:rowOff>0</xdr:rowOff>
    </xdr:from>
    <xdr:to>
      <xdr:col>14</xdr:col>
      <xdr:colOff>1045682</xdr:colOff>
      <xdr:row>0</xdr:row>
      <xdr:rowOff>684000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29" y="0"/>
          <a:ext cx="1791353" cy="684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124618</xdr:rowOff>
    </xdr:from>
    <xdr:ext cx="5600700" cy="3189288"/>
    <xdr:pic>
      <xdr:nvPicPr>
        <xdr:cNvPr id="518967985" name="Chart3">
          <a:extLst>
            <a:ext uri="{FF2B5EF4-FFF2-40B4-BE49-F238E27FC236}">
              <a16:creationId xmlns:a16="http://schemas.microsoft.com/office/drawing/2014/main" id="{00000000-0008-0000-0B00-0000B1D2EE1E}"/>
            </a:ext>
            <a:ext uri="GoogleSheetsCustomDataVersion1">
              <go:sheetsCustomData xmlns="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 xmlns:go="http://customooxmlschemas.google.com/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29468"/>
          <a:ext cx="5600700" cy="3189288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57150</xdr:colOff>
      <xdr:row>1</xdr:row>
      <xdr:rowOff>38100</xdr:rowOff>
    </xdr:from>
    <xdr:ext cx="5715000" cy="3533775"/>
    <xdr:graphicFrame macro="">
      <xdr:nvGraphicFramePr>
        <xdr:cNvPr id="1956374195" name="Chart 4" title="Graphique">
          <a:extLst>
            <a:ext uri="{FF2B5EF4-FFF2-40B4-BE49-F238E27FC236}">
              <a16:creationId xmlns:a16="http://schemas.microsoft.com/office/drawing/2014/main" id="{00000000-0008-0000-0B00-0000B3E69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20</xdr:row>
      <xdr:rowOff>0</xdr:rowOff>
    </xdr:from>
    <xdr:ext cx="5715000" cy="3533775"/>
    <xdr:graphicFrame macro="">
      <xdr:nvGraphicFramePr>
        <xdr:cNvPr id="1558196471" name="Chart 6" title="Graphique">
          <a:extLst>
            <a:ext uri="{FF2B5EF4-FFF2-40B4-BE49-F238E27FC236}">
              <a16:creationId xmlns:a16="http://schemas.microsoft.com/office/drawing/2014/main" id="{00000000-0008-0000-0B00-0000F730E0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twoCellAnchor>
    <xdr:from>
      <xdr:col>6</xdr:col>
      <xdr:colOff>0</xdr:colOff>
      <xdr:row>20</xdr:row>
      <xdr:rowOff>0</xdr:rowOff>
    </xdr:from>
    <xdr:to>
      <xdr:col>12</xdr:col>
      <xdr:colOff>933450</xdr:colOff>
      <xdr:row>40</xdr:row>
      <xdr:rowOff>63715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C8F5D224-5AF0-4A2E-BB4C-635C92813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180976</xdr:rowOff>
    </xdr:from>
    <xdr:to>
      <xdr:col>7</xdr:col>
      <xdr:colOff>148441</xdr:colOff>
      <xdr:row>59</xdr:row>
      <xdr:rowOff>47626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E35FA3AC-C9F8-4901-8F06-7881A2B63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70757</xdr:colOff>
      <xdr:row>0</xdr:row>
      <xdr:rowOff>0</xdr:rowOff>
    </xdr:from>
    <xdr:to>
      <xdr:col>11</xdr:col>
      <xdr:colOff>898724</xdr:colOff>
      <xdr:row>0</xdr:row>
      <xdr:rowOff>684000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4614" y="0"/>
          <a:ext cx="1791353" cy="684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</xdr:colOff>
      <xdr:row>1</xdr:row>
      <xdr:rowOff>177799</xdr:rowOff>
    </xdr:from>
    <xdr:ext cx="5715000" cy="3254376"/>
    <xdr:pic>
      <xdr:nvPicPr>
        <xdr:cNvPr id="2127725076" name="Chart1">
          <a:extLst>
            <a:ext uri="{FF2B5EF4-FFF2-40B4-BE49-F238E27FC236}">
              <a16:creationId xmlns:a16="http://schemas.microsoft.com/office/drawing/2014/main" id="{00000000-0008-0000-0300-00001482D27E}"/>
            </a:ext>
            <a:ext uri="GoogleSheetsCustomDataVersion1">
              <go:sheetsCustomData xmlns="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 xmlns:go="http://customooxmlschemas.google.com/" pictureOfChart="1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882649"/>
          <a:ext cx="5715000" cy="3254376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184045</xdr:colOff>
      <xdr:row>23</xdr:row>
      <xdr:rowOff>0</xdr:rowOff>
    </xdr:from>
    <xdr:ext cx="5461210" cy="3371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9445" y="4895850"/>
          <a:ext cx="5461210" cy="33718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15</xdr:col>
      <xdr:colOff>272142</xdr:colOff>
      <xdr:row>0</xdr:row>
      <xdr:rowOff>27215</xdr:rowOff>
    </xdr:from>
    <xdr:to>
      <xdr:col>17</xdr:col>
      <xdr:colOff>637466</xdr:colOff>
      <xdr:row>1</xdr:row>
      <xdr:rowOff>3644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499" y="27215"/>
          <a:ext cx="1791353" cy="684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1415144</xdr:colOff>
      <xdr:row>0</xdr:row>
      <xdr:rowOff>0</xdr:rowOff>
    </xdr:from>
    <xdr:to>
      <xdr:col>11</xdr:col>
      <xdr:colOff>1470225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1" y="0"/>
          <a:ext cx="1791353" cy="6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5444</xdr:colOff>
      <xdr:row>0</xdr:row>
      <xdr:rowOff>1</xdr:rowOff>
    </xdr:from>
    <xdr:to>
      <xdr:col>8</xdr:col>
      <xdr:colOff>1796797</xdr:colOff>
      <xdr:row>0</xdr:row>
      <xdr:rowOff>684001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7373" y="1"/>
          <a:ext cx="1791353" cy="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729344</xdr:colOff>
      <xdr:row>0</xdr:row>
      <xdr:rowOff>5443</xdr:rowOff>
    </xdr:from>
    <xdr:to>
      <xdr:col>7</xdr:col>
      <xdr:colOff>1633511</xdr:colOff>
      <xdr:row>0</xdr:row>
      <xdr:rowOff>689443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087" y="5443"/>
          <a:ext cx="1791353" cy="68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163286</xdr:colOff>
      <xdr:row>0</xdr:row>
      <xdr:rowOff>0</xdr:rowOff>
    </xdr:from>
    <xdr:to>
      <xdr:col>15</xdr:col>
      <xdr:colOff>637468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0"/>
          <a:ext cx="1791353" cy="68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163286</xdr:colOff>
      <xdr:row>0</xdr:row>
      <xdr:rowOff>0</xdr:rowOff>
    </xdr:from>
    <xdr:to>
      <xdr:col>15</xdr:col>
      <xdr:colOff>637467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0"/>
          <a:ext cx="1791353" cy="68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168729</xdr:colOff>
      <xdr:row>0</xdr:row>
      <xdr:rowOff>0</xdr:rowOff>
    </xdr:from>
    <xdr:to>
      <xdr:col>15</xdr:col>
      <xdr:colOff>642911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3129" y="0"/>
          <a:ext cx="1791353" cy="684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146957</xdr:colOff>
      <xdr:row>0</xdr:row>
      <xdr:rowOff>0</xdr:rowOff>
    </xdr:from>
    <xdr:to>
      <xdr:col>14</xdr:col>
      <xdr:colOff>621139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6386" y="0"/>
          <a:ext cx="1791353" cy="68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157842</xdr:colOff>
      <xdr:row>0</xdr:row>
      <xdr:rowOff>0</xdr:rowOff>
    </xdr:from>
    <xdr:to>
      <xdr:col>14</xdr:col>
      <xdr:colOff>632024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4728" y="0"/>
          <a:ext cx="1791353" cy="684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157842</xdr:colOff>
      <xdr:row>0</xdr:row>
      <xdr:rowOff>0</xdr:rowOff>
    </xdr:from>
    <xdr:to>
      <xdr:col>14</xdr:col>
      <xdr:colOff>632024</xdr:colOff>
      <xdr:row>0</xdr:row>
      <xdr:rowOff>684000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0728" y="0"/>
          <a:ext cx="179135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ColWidth="12.640625" defaultRowHeight="15" customHeight="1"/>
  <cols>
    <col min="1" max="1" width="11.140625" style="86" customWidth="1"/>
    <col min="2" max="2" width="30.7109375" style="86" customWidth="1"/>
    <col min="3" max="3" width="10.35546875" customWidth="1"/>
    <col min="4" max="4" width="11.640625" style="86" customWidth="1"/>
    <col min="5" max="7" width="11.640625" customWidth="1"/>
    <col min="8" max="8" width="23.640625" customWidth="1"/>
    <col min="9" max="9" width="13.2109375" customWidth="1"/>
    <col min="10" max="25" width="9.35546875" customWidth="1"/>
  </cols>
  <sheetData>
    <row r="1" spans="1:9" ht="56.15" customHeight="1">
      <c r="A1" s="118" t="s">
        <v>465</v>
      </c>
    </row>
    <row r="2" spans="1:9" ht="14.6">
      <c r="A2" s="70" t="s">
        <v>379</v>
      </c>
      <c r="B2" s="70" t="s">
        <v>378</v>
      </c>
      <c r="C2" s="18" t="s">
        <v>0</v>
      </c>
      <c r="D2" s="117" t="s">
        <v>418</v>
      </c>
      <c r="E2" s="2" t="s">
        <v>424</v>
      </c>
      <c r="F2" s="3" t="s">
        <v>419</v>
      </c>
      <c r="G2" s="2" t="s">
        <v>420</v>
      </c>
      <c r="H2" s="2" t="s">
        <v>425</v>
      </c>
      <c r="I2" s="17" t="s">
        <v>426</v>
      </c>
    </row>
    <row r="3" spans="1:9" ht="14.6">
      <c r="A3" s="116">
        <v>1</v>
      </c>
      <c r="B3" s="85" t="s">
        <v>310</v>
      </c>
      <c r="C3" s="26" t="s">
        <v>291</v>
      </c>
      <c r="D3" s="67">
        <v>7.84</v>
      </c>
      <c r="E3" s="55">
        <f>0</f>
        <v>0</v>
      </c>
      <c r="F3" s="28">
        <v>1</v>
      </c>
      <c r="G3" s="56">
        <v>7.82</v>
      </c>
      <c r="H3" s="23" t="s">
        <v>429</v>
      </c>
      <c r="I3" s="14"/>
    </row>
    <row r="4" spans="1:9" ht="14.6">
      <c r="A4" s="116">
        <v>2</v>
      </c>
      <c r="B4" s="85" t="s">
        <v>311</v>
      </c>
      <c r="C4" s="26" t="s">
        <v>249</v>
      </c>
      <c r="D4" s="67">
        <v>7.93</v>
      </c>
      <c r="E4" s="55">
        <f>0</f>
        <v>0</v>
      </c>
      <c r="F4" s="28">
        <v>2</v>
      </c>
      <c r="G4" s="56">
        <v>7.9</v>
      </c>
      <c r="H4" s="23" t="s">
        <v>429</v>
      </c>
      <c r="I4" s="14"/>
    </row>
    <row r="5" spans="1:9" ht="14.6">
      <c r="A5" s="116">
        <v>3</v>
      </c>
      <c r="B5" s="85" t="s">
        <v>312</v>
      </c>
      <c r="C5" s="26" t="s">
        <v>167</v>
      </c>
      <c r="D5" s="67">
        <v>8.1300000000000008</v>
      </c>
      <c r="E5" s="55">
        <f>2</f>
        <v>2</v>
      </c>
      <c r="F5" s="28">
        <v>5</v>
      </c>
      <c r="G5" s="56">
        <v>9.8699999999999992</v>
      </c>
      <c r="H5" s="23" t="s">
        <v>429</v>
      </c>
      <c r="I5" s="15"/>
    </row>
    <row r="6" spans="1:9" ht="14.6">
      <c r="A6" s="116">
        <v>4</v>
      </c>
      <c r="B6" s="85" t="s">
        <v>313</v>
      </c>
      <c r="C6" s="26" t="s">
        <v>196</v>
      </c>
      <c r="D6" s="67">
        <v>9.25</v>
      </c>
      <c r="E6" s="55">
        <v>-1</v>
      </c>
      <c r="F6" s="28">
        <v>3</v>
      </c>
      <c r="G6" s="56">
        <v>8.31</v>
      </c>
      <c r="H6" s="23" t="s">
        <v>429</v>
      </c>
      <c r="I6" s="14"/>
    </row>
    <row r="7" spans="1:9" ht="14.6">
      <c r="A7" s="116">
        <v>5</v>
      </c>
      <c r="B7" s="85" t="s">
        <v>314</v>
      </c>
      <c r="C7" s="26" t="s">
        <v>199</v>
      </c>
      <c r="D7" s="67">
        <v>9.9600000000000009</v>
      </c>
      <c r="E7" s="55">
        <v>-1</v>
      </c>
      <c r="F7" s="28">
        <v>4</v>
      </c>
      <c r="G7" s="56">
        <v>8.6300000000000008</v>
      </c>
      <c r="H7" s="23" t="s">
        <v>429</v>
      </c>
      <c r="I7" s="14"/>
    </row>
    <row r="8" spans="1:9" ht="14.6">
      <c r="A8" s="116">
        <v>6</v>
      </c>
      <c r="B8" s="85" t="s">
        <v>315</v>
      </c>
      <c r="C8" s="26" t="s">
        <v>170</v>
      </c>
      <c r="D8" s="67">
        <v>10.51</v>
      </c>
      <c r="E8" s="55">
        <f>2</f>
        <v>2</v>
      </c>
      <c r="F8" s="28">
        <v>8</v>
      </c>
      <c r="G8" s="56">
        <v>11.13</v>
      </c>
      <c r="H8" s="23" t="s">
        <v>430</v>
      </c>
      <c r="I8" s="14"/>
    </row>
    <row r="9" spans="1:9" ht="14.6">
      <c r="A9" s="116">
        <v>7</v>
      </c>
      <c r="B9" s="85" t="s">
        <v>141</v>
      </c>
      <c r="C9" s="26" t="s">
        <v>140</v>
      </c>
      <c r="D9" s="67">
        <v>10.53</v>
      </c>
      <c r="E9" s="55">
        <f>3</f>
        <v>3</v>
      </c>
      <c r="F9" s="28">
        <v>10</v>
      </c>
      <c r="G9" s="56">
        <v>12.24</v>
      </c>
      <c r="H9" s="23" t="s">
        <v>430</v>
      </c>
      <c r="I9" s="14"/>
    </row>
    <row r="10" spans="1:9" ht="14.6">
      <c r="A10" s="116">
        <v>8</v>
      </c>
      <c r="B10" s="85" t="s">
        <v>316</v>
      </c>
      <c r="C10" s="26" t="s">
        <v>151</v>
      </c>
      <c r="D10" s="67">
        <v>10.62</v>
      </c>
      <c r="E10" s="55">
        <v>-2</v>
      </c>
      <c r="F10" s="28">
        <v>6</v>
      </c>
      <c r="G10" s="56">
        <v>10.52</v>
      </c>
      <c r="H10" s="23" t="s">
        <v>429</v>
      </c>
      <c r="I10" s="14"/>
    </row>
    <row r="11" spans="1:9" ht="14.6">
      <c r="A11" s="116">
        <v>9</v>
      </c>
      <c r="B11" s="85" t="s">
        <v>317</v>
      </c>
      <c r="C11" s="26" t="s">
        <v>155</v>
      </c>
      <c r="D11" s="67">
        <v>10.69</v>
      </c>
      <c r="E11" s="55">
        <v>-2</v>
      </c>
      <c r="F11" s="28">
        <v>7</v>
      </c>
      <c r="G11" s="56">
        <v>10.75</v>
      </c>
      <c r="H11" s="23" t="s">
        <v>431</v>
      </c>
      <c r="I11" s="14"/>
    </row>
    <row r="12" spans="1:9" ht="14.6">
      <c r="A12" s="116">
        <v>10</v>
      </c>
      <c r="B12" s="85" t="s">
        <v>174</v>
      </c>
      <c r="C12" s="26" t="s">
        <v>173</v>
      </c>
      <c r="D12" s="67">
        <v>11.83</v>
      </c>
      <c r="E12" s="55">
        <f>2</f>
        <v>2</v>
      </c>
      <c r="F12" s="28">
        <v>12</v>
      </c>
      <c r="G12" s="56">
        <v>12.63</v>
      </c>
      <c r="H12" s="23" t="s">
        <v>429</v>
      </c>
      <c r="I12" s="14"/>
    </row>
    <row r="13" spans="1:9" ht="14.6">
      <c r="A13" s="116">
        <v>11</v>
      </c>
      <c r="B13" s="85" t="s">
        <v>318</v>
      </c>
      <c r="C13" s="26" t="s">
        <v>179</v>
      </c>
      <c r="D13" s="67">
        <v>12.16</v>
      </c>
      <c r="E13" s="55">
        <f>2</f>
        <v>2</v>
      </c>
      <c r="F13" s="28">
        <v>13</v>
      </c>
      <c r="G13" s="56">
        <v>14.6</v>
      </c>
      <c r="H13" s="23" t="s">
        <v>429</v>
      </c>
      <c r="I13" s="14"/>
    </row>
    <row r="14" spans="1:9" ht="14.6">
      <c r="A14" s="116">
        <v>12</v>
      </c>
      <c r="B14" s="85" t="s">
        <v>319</v>
      </c>
      <c r="C14" s="26" t="s">
        <v>78</v>
      </c>
      <c r="D14" s="67">
        <v>12.57</v>
      </c>
      <c r="E14" s="55">
        <v>-3</v>
      </c>
      <c r="F14" s="28">
        <v>9</v>
      </c>
      <c r="G14" s="56">
        <v>12.07</v>
      </c>
      <c r="H14" s="23" t="s">
        <v>429</v>
      </c>
      <c r="I14" s="14"/>
    </row>
    <row r="15" spans="1:9" ht="14.6">
      <c r="A15" s="116">
        <v>13</v>
      </c>
      <c r="B15" s="85" t="s">
        <v>320</v>
      </c>
      <c r="C15" s="26" t="s">
        <v>184</v>
      </c>
      <c r="D15" s="67">
        <v>12.6</v>
      </c>
      <c r="E15" s="55">
        <f>2</f>
        <v>2</v>
      </c>
      <c r="F15" s="28">
        <v>15</v>
      </c>
      <c r="G15" s="56">
        <v>15</v>
      </c>
      <c r="H15" s="23" t="s">
        <v>429</v>
      </c>
      <c r="I15" s="14"/>
    </row>
    <row r="16" spans="1:9" ht="14.6">
      <c r="A16" s="116">
        <v>14</v>
      </c>
      <c r="B16" s="85" t="s">
        <v>321</v>
      </c>
      <c r="C16" s="26" t="s">
        <v>82</v>
      </c>
      <c r="D16" s="67">
        <v>12.61</v>
      </c>
      <c r="E16" s="55">
        <v>-3</v>
      </c>
      <c r="F16" s="28">
        <v>11</v>
      </c>
      <c r="G16" s="56">
        <v>12.27</v>
      </c>
      <c r="H16" s="23" t="s">
        <v>429</v>
      </c>
      <c r="I16" s="14"/>
    </row>
    <row r="17" spans="1:9" ht="14.6">
      <c r="A17" s="116">
        <v>15</v>
      </c>
      <c r="B17" s="85" t="s">
        <v>322</v>
      </c>
      <c r="C17" s="26" t="s">
        <v>204</v>
      </c>
      <c r="D17" s="67">
        <v>15.12</v>
      </c>
      <c r="E17" s="55">
        <v>-1</v>
      </c>
      <c r="F17" s="28">
        <v>14</v>
      </c>
      <c r="G17" s="56">
        <v>14.71</v>
      </c>
      <c r="H17" s="23" t="s">
        <v>429</v>
      </c>
      <c r="I17" s="12"/>
    </row>
    <row r="18" spans="1:9" ht="14.6">
      <c r="A18" s="116">
        <v>16</v>
      </c>
      <c r="B18" s="85" t="s">
        <v>323</v>
      </c>
      <c r="C18" s="26" t="s">
        <v>154</v>
      </c>
      <c r="D18" s="67">
        <v>15.29</v>
      </c>
      <c r="E18" s="55">
        <f>2</f>
        <v>2</v>
      </c>
      <c r="F18" s="28">
        <v>18</v>
      </c>
      <c r="G18" s="56">
        <v>15.69</v>
      </c>
      <c r="H18" s="23" t="s">
        <v>430</v>
      </c>
      <c r="I18" s="12"/>
    </row>
    <row r="19" spans="1:9" ht="14.6">
      <c r="A19" s="116">
        <v>17</v>
      </c>
      <c r="B19" s="85" t="s">
        <v>324</v>
      </c>
      <c r="C19" s="26" t="s">
        <v>286</v>
      </c>
      <c r="D19" s="67">
        <v>15.46</v>
      </c>
      <c r="E19" s="55">
        <f>0</f>
        <v>0</v>
      </c>
      <c r="F19" s="28">
        <v>17</v>
      </c>
      <c r="G19" s="56">
        <v>15.66</v>
      </c>
      <c r="H19" s="23" t="s">
        <v>429</v>
      </c>
      <c r="I19" s="12"/>
    </row>
    <row r="20" spans="1:9" ht="14.6">
      <c r="A20" s="116">
        <v>18</v>
      </c>
      <c r="B20" s="85" t="s">
        <v>325</v>
      </c>
      <c r="C20" s="26" t="s">
        <v>59</v>
      </c>
      <c r="D20" s="67">
        <v>15.78</v>
      </c>
      <c r="E20" s="55">
        <v>-2</v>
      </c>
      <c r="F20" s="28">
        <v>16</v>
      </c>
      <c r="G20" s="56">
        <v>15.33</v>
      </c>
      <c r="H20" s="23" t="s">
        <v>429</v>
      </c>
      <c r="I20" s="12"/>
    </row>
    <row r="21" spans="1:9" ht="14.6">
      <c r="A21" s="116">
        <v>19</v>
      </c>
      <c r="B21" s="85" t="s">
        <v>303</v>
      </c>
      <c r="C21" s="26" t="s">
        <v>302</v>
      </c>
      <c r="D21" s="67">
        <v>15.79</v>
      </c>
      <c r="E21" s="55">
        <f>0</f>
        <v>0</v>
      </c>
      <c r="F21" s="28">
        <v>19</v>
      </c>
      <c r="G21" s="56">
        <v>16.059999999999999</v>
      </c>
      <c r="H21" s="23" t="s">
        <v>430</v>
      </c>
      <c r="I21" s="12"/>
    </row>
    <row r="22" spans="1:9" ht="15.75" customHeight="1">
      <c r="A22" s="116">
        <v>20</v>
      </c>
      <c r="B22" s="85" t="s">
        <v>296</v>
      </c>
      <c r="C22" s="26" t="s">
        <v>295</v>
      </c>
      <c r="D22" s="67">
        <v>17.5</v>
      </c>
      <c r="E22" s="55">
        <f>0</f>
        <v>0</v>
      </c>
      <c r="F22" s="28">
        <v>20</v>
      </c>
      <c r="G22" s="56">
        <v>16.38</v>
      </c>
      <c r="H22" s="23" t="s">
        <v>430</v>
      </c>
      <c r="I22" s="12"/>
    </row>
    <row r="23" spans="1:9" ht="15.75" customHeight="1">
      <c r="A23" s="116">
        <v>21</v>
      </c>
      <c r="B23" s="85" t="s">
        <v>238</v>
      </c>
      <c r="C23" s="26" t="s">
        <v>237</v>
      </c>
      <c r="D23" s="67">
        <v>18.25</v>
      </c>
      <c r="E23" s="55">
        <f>1</f>
        <v>1</v>
      </c>
      <c r="F23" s="28">
        <v>22</v>
      </c>
      <c r="G23" s="56">
        <v>18.25</v>
      </c>
      <c r="H23" s="23" t="s">
        <v>431</v>
      </c>
      <c r="I23" s="12"/>
    </row>
    <row r="24" spans="1:9" ht="15.75" customHeight="1">
      <c r="A24" s="116">
        <v>22</v>
      </c>
      <c r="B24" s="85" t="s">
        <v>326</v>
      </c>
      <c r="C24" s="26" t="s">
        <v>190</v>
      </c>
      <c r="D24" s="67">
        <v>18.559999999999999</v>
      </c>
      <c r="E24" s="55">
        <f>2</f>
        <v>2</v>
      </c>
      <c r="F24" s="28">
        <v>24</v>
      </c>
      <c r="G24" s="56">
        <v>19.53</v>
      </c>
      <c r="H24" s="23" t="s">
        <v>429</v>
      </c>
      <c r="I24" s="12"/>
    </row>
    <row r="25" spans="1:9" ht="15.75" customHeight="1">
      <c r="A25" s="116">
        <v>23</v>
      </c>
      <c r="B25" s="85" t="s">
        <v>290</v>
      </c>
      <c r="C25" s="26" t="s">
        <v>289</v>
      </c>
      <c r="D25" s="67">
        <v>19.25</v>
      </c>
      <c r="E25" s="55">
        <f>0</f>
        <v>0</v>
      </c>
      <c r="F25" s="28">
        <v>23</v>
      </c>
      <c r="G25" s="56">
        <v>18.95</v>
      </c>
      <c r="H25" s="23" t="s">
        <v>432</v>
      </c>
      <c r="I25" s="12"/>
    </row>
    <row r="26" spans="1:9" ht="15.75" customHeight="1">
      <c r="A26" s="116">
        <v>24</v>
      </c>
      <c r="B26" s="85" t="s">
        <v>192</v>
      </c>
      <c r="C26" s="26" t="s">
        <v>191</v>
      </c>
      <c r="D26" s="67">
        <v>19.52</v>
      </c>
      <c r="E26" s="55">
        <f>2</f>
        <v>2</v>
      </c>
      <c r="F26" s="28">
        <v>26</v>
      </c>
      <c r="G26" s="56">
        <v>20.49</v>
      </c>
      <c r="H26" s="23" t="s">
        <v>429</v>
      </c>
      <c r="I26" s="12"/>
    </row>
    <row r="27" spans="1:9" ht="15.75" customHeight="1">
      <c r="A27" s="116">
        <v>25</v>
      </c>
      <c r="B27" s="85" t="s">
        <v>327</v>
      </c>
      <c r="C27" s="26" t="s">
        <v>187</v>
      </c>
      <c r="D27" s="67">
        <v>20.149999999999999</v>
      </c>
      <c r="E27" s="55">
        <f>0</f>
        <v>0</v>
      </c>
      <c r="F27" s="28">
        <v>25</v>
      </c>
      <c r="G27" s="56">
        <v>19.809999999999999</v>
      </c>
      <c r="H27" s="23" t="s">
        <v>432</v>
      </c>
      <c r="I27" s="12"/>
    </row>
    <row r="28" spans="1:9" ht="15.75" customHeight="1">
      <c r="A28" s="116">
        <v>26</v>
      </c>
      <c r="B28" s="85" t="s">
        <v>328</v>
      </c>
      <c r="C28" s="26" t="s">
        <v>47</v>
      </c>
      <c r="D28" s="67">
        <v>20.21</v>
      </c>
      <c r="E28" s="55">
        <v>-5</v>
      </c>
      <c r="F28" s="28">
        <v>21</v>
      </c>
      <c r="G28" s="56">
        <v>16.55</v>
      </c>
      <c r="H28" s="23" t="s">
        <v>431</v>
      </c>
      <c r="I28" s="12"/>
    </row>
    <row r="29" spans="1:9" ht="15.75" customHeight="1">
      <c r="A29" s="116">
        <v>27</v>
      </c>
      <c r="B29" s="85" t="s">
        <v>329</v>
      </c>
      <c r="C29" s="26" t="s">
        <v>198</v>
      </c>
      <c r="D29" s="67">
        <v>20.45</v>
      </c>
      <c r="E29" s="55">
        <f>1</f>
        <v>1</v>
      </c>
      <c r="F29" s="28">
        <v>28</v>
      </c>
      <c r="G29" s="56">
        <v>21.74</v>
      </c>
      <c r="H29" s="23" t="s">
        <v>429</v>
      </c>
      <c r="I29" s="12"/>
    </row>
    <row r="30" spans="1:9" ht="15.75" customHeight="1">
      <c r="A30" s="116">
        <v>28</v>
      </c>
      <c r="B30" s="85" t="s">
        <v>330</v>
      </c>
      <c r="C30" s="26" t="s">
        <v>195</v>
      </c>
      <c r="D30" s="67">
        <v>21.19</v>
      </c>
      <c r="E30" s="55">
        <f>2</f>
        <v>2</v>
      </c>
      <c r="F30" s="28">
        <v>30</v>
      </c>
      <c r="G30" s="56">
        <v>22.06</v>
      </c>
      <c r="H30" s="23" t="s">
        <v>429</v>
      </c>
      <c r="I30" s="12"/>
    </row>
    <row r="31" spans="1:9" ht="15.75" customHeight="1">
      <c r="A31" s="116">
        <v>29</v>
      </c>
      <c r="B31" s="85" t="s">
        <v>331</v>
      </c>
      <c r="C31" s="26" t="s">
        <v>241</v>
      </c>
      <c r="D31" s="67">
        <v>22.16</v>
      </c>
      <c r="E31" s="55">
        <f>0</f>
        <v>0</v>
      </c>
      <c r="F31" s="28">
        <v>29</v>
      </c>
      <c r="G31" s="56">
        <v>21.99</v>
      </c>
      <c r="H31" s="23" t="s">
        <v>429</v>
      </c>
      <c r="I31" s="12"/>
    </row>
    <row r="32" spans="1:9" ht="15.75" customHeight="1">
      <c r="A32" s="116">
        <v>30</v>
      </c>
      <c r="B32" s="85" t="s">
        <v>86</v>
      </c>
      <c r="C32" s="26" t="s">
        <v>85</v>
      </c>
      <c r="D32" s="67">
        <v>22.26</v>
      </c>
      <c r="E32" s="55">
        <v>-3</v>
      </c>
      <c r="F32" s="28">
        <v>27</v>
      </c>
      <c r="G32" s="56">
        <v>20.81</v>
      </c>
      <c r="H32" s="23" t="s">
        <v>432</v>
      </c>
      <c r="I32" s="12"/>
    </row>
    <row r="33" spans="1:9" ht="15.75" customHeight="1">
      <c r="A33" s="116">
        <v>31</v>
      </c>
      <c r="B33" s="85" t="s">
        <v>332</v>
      </c>
      <c r="C33" s="26" t="s">
        <v>304</v>
      </c>
      <c r="D33" s="67">
        <v>22.41</v>
      </c>
      <c r="E33" s="55">
        <f>0</f>
        <v>0</v>
      </c>
      <c r="F33" s="28">
        <v>31</v>
      </c>
      <c r="G33" s="56">
        <v>22.19</v>
      </c>
      <c r="H33" s="23" t="s">
        <v>432</v>
      </c>
      <c r="I33" s="12"/>
    </row>
    <row r="34" spans="1:9" ht="15.75" customHeight="1">
      <c r="A34" s="116">
        <v>32</v>
      </c>
      <c r="B34" s="85" t="s">
        <v>333</v>
      </c>
      <c r="C34" s="26" t="s">
        <v>200</v>
      </c>
      <c r="D34" s="67">
        <v>22.64</v>
      </c>
      <c r="E34" s="55">
        <f>2</f>
        <v>2</v>
      </c>
      <c r="F34" s="28">
        <v>34</v>
      </c>
      <c r="G34" s="56">
        <v>22.31</v>
      </c>
      <c r="H34" s="23" t="s">
        <v>429</v>
      </c>
      <c r="I34" s="12"/>
    </row>
    <row r="35" spans="1:9" ht="15.75" customHeight="1">
      <c r="A35" s="116">
        <v>33</v>
      </c>
      <c r="B35" s="85" t="s">
        <v>334</v>
      </c>
      <c r="C35" s="26" t="s">
        <v>203</v>
      </c>
      <c r="D35" s="67">
        <v>22.67</v>
      </c>
      <c r="E35" s="55">
        <f>2</f>
        <v>2</v>
      </c>
      <c r="F35" s="28">
        <v>35</v>
      </c>
      <c r="G35" s="56">
        <v>23.58</v>
      </c>
      <c r="H35" s="23" t="s">
        <v>429</v>
      </c>
      <c r="I35" s="12"/>
    </row>
    <row r="36" spans="1:9" ht="15.75" customHeight="1">
      <c r="A36" s="116">
        <v>34</v>
      </c>
      <c r="B36" s="85" t="s">
        <v>335</v>
      </c>
      <c r="C36" s="26" t="s">
        <v>160</v>
      </c>
      <c r="D36" s="67">
        <v>22.92</v>
      </c>
      <c r="E36" s="55">
        <v>-2</v>
      </c>
      <c r="F36" s="28">
        <v>32</v>
      </c>
      <c r="G36" s="56">
        <v>22.21</v>
      </c>
      <c r="H36" s="23" t="s">
        <v>429</v>
      </c>
      <c r="I36" s="12"/>
    </row>
    <row r="37" spans="1:9" ht="15.75" customHeight="1">
      <c r="A37" s="116">
        <v>35</v>
      </c>
      <c r="B37" s="85" t="s">
        <v>336</v>
      </c>
      <c r="C37" s="26" t="s">
        <v>162</v>
      </c>
      <c r="D37" s="67">
        <v>22.93</v>
      </c>
      <c r="E37" s="55">
        <v>-2</v>
      </c>
      <c r="F37" s="28">
        <v>33</v>
      </c>
      <c r="G37" s="56">
        <v>22.23</v>
      </c>
      <c r="H37" s="23" t="s">
        <v>429</v>
      </c>
      <c r="I37" s="12"/>
    </row>
    <row r="38" spans="1:9" ht="15.75" customHeight="1">
      <c r="A38" s="116">
        <v>36</v>
      </c>
      <c r="B38" s="85" t="s">
        <v>337</v>
      </c>
      <c r="C38" s="26" t="s">
        <v>144</v>
      </c>
      <c r="D38" s="67">
        <v>23.22</v>
      </c>
      <c r="E38" s="55">
        <f>3</f>
        <v>3</v>
      </c>
      <c r="F38" s="28">
        <v>39</v>
      </c>
      <c r="G38" s="56">
        <v>24.74</v>
      </c>
      <c r="H38" s="23" t="s">
        <v>430</v>
      </c>
      <c r="I38" s="12"/>
    </row>
    <row r="39" spans="1:9" ht="15.75" customHeight="1">
      <c r="A39" s="116">
        <v>37</v>
      </c>
      <c r="B39" s="85" t="s">
        <v>34</v>
      </c>
      <c r="C39" s="26" t="s">
        <v>31</v>
      </c>
      <c r="D39" s="67">
        <v>23.23</v>
      </c>
      <c r="E39" s="55">
        <f>0</f>
        <v>0</v>
      </c>
      <c r="F39" s="28">
        <v>37</v>
      </c>
      <c r="G39" s="56">
        <v>24.63</v>
      </c>
      <c r="H39" s="23" t="s">
        <v>429</v>
      </c>
      <c r="I39" s="12"/>
    </row>
    <row r="40" spans="1:9" ht="15.75" customHeight="1">
      <c r="A40" s="116">
        <v>38</v>
      </c>
      <c r="B40" s="85" t="s">
        <v>88</v>
      </c>
      <c r="C40" s="26" t="s">
        <v>87</v>
      </c>
      <c r="D40" s="67">
        <v>23.47</v>
      </c>
      <c r="E40" s="55">
        <v>-2</v>
      </c>
      <c r="F40" s="28">
        <v>36</v>
      </c>
      <c r="G40" s="56">
        <v>24.53</v>
      </c>
      <c r="H40" s="23" t="s">
        <v>432</v>
      </c>
      <c r="I40" s="12"/>
    </row>
    <row r="41" spans="1:9" ht="15.75" customHeight="1">
      <c r="A41" s="116">
        <v>39</v>
      </c>
      <c r="B41" s="85" t="s">
        <v>81</v>
      </c>
      <c r="C41" s="26" t="s">
        <v>79</v>
      </c>
      <c r="D41" s="67">
        <v>23.56</v>
      </c>
      <c r="E41" s="55">
        <f>5</f>
        <v>5</v>
      </c>
      <c r="F41" s="28">
        <v>44</v>
      </c>
      <c r="G41" s="56">
        <v>25.09</v>
      </c>
      <c r="H41" s="23" t="s">
        <v>432</v>
      </c>
      <c r="I41" s="12"/>
    </row>
    <row r="42" spans="1:9" ht="15.75" customHeight="1">
      <c r="A42" s="116">
        <v>40</v>
      </c>
      <c r="B42" s="85" t="s">
        <v>338</v>
      </c>
      <c r="C42" s="26" t="s">
        <v>202</v>
      </c>
      <c r="D42" s="67">
        <v>23.57</v>
      </c>
      <c r="E42" s="55">
        <f>0</f>
        <v>0</v>
      </c>
      <c r="F42" s="28">
        <v>40</v>
      </c>
      <c r="G42" s="56">
        <v>24.89</v>
      </c>
      <c r="H42" s="23" t="s">
        <v>429</v>
      </c>
      <c r="I42" s="12"/>
    </row>
    <row r="43" spans="1:9" ht="15.75" customHeight="1">
      <c r="A43" s="116">
        <v>41</v>
      </c>
      <c r="B43" s="85" t="s">
        <v>339</v>
      </c>
      <c r="C43" s="26" t="s">
        <v>206</v>
      </c>
      <c r="D43" s="67">
        <v>23.69</v>
      </c>
      <c r="E43" s="55">
        <f>2</f>
        <v>2</v>
      </c>
      <c r="F43" s="28">
        <v>43</v>
      </c>
      <c r="G43" s="56">
        <v>24.98</v>
      </c>
      <c r="H43" s="23" t="s">
        <v>429</v>
      </c>
      <c r="I43" s="12"/>
    </row>
    <row r="44" spans="1:9" ht="15.75" customHeight="1">
      <c r="A44" s="116">
        <v>42</v>
      </c>
      <c r="B44" s="85" t="s">
        <v>340</v>
      </c>
      <c r="C44" s="26" t="s">
        <v>207</v>
      </c>
      <c r="D44" s="67">
        <v>23.7</v>
      </c>
      <c r="E44" s="55">
        <v>-1</v>
      </c>
      <c r="F44" s="28">
        <v>41</v>
      </c>
      <c r="G44" s="56">
        <v>24.94</v>
      </c>
      <c r="H44" s="23" t="s">
        <v>431</v>
      </c>
      <c r="I44" s="12"/>
    </row>
    <row r="45" spans="1:9" ht="15.75" customHeight="1">
      <c r="A45" s="116">
        <v>43</v>
      </c>
      <c r="B45" s="85" t="s">
        <v>210</v>
      </c>
      <c r="C45" s="26" t="s">
        <v>209</v>
      </c>
      <c r="D45" s="67">
        <v>23.76</v>
      </c>
      <c r="E45" s="55">
        <v>-1</v>
      </c>
      <c r="F45" s="28">
        <v>42</v>
      </c>
      <c r="G45" s="56">
        <v>24.98</v>
      </c>
      <c r="H45" s="23" t="s">
        <v>431</v>
      </c>
      <c r="I45" s="12"/>
    </row>
    <row r="46" spans="1:9" ht="15.75" customHeight="1">
      <c r="A46" s="116">
        <v>44</v>
      </c>
      <c r="B46" s="85" t="s">
        <v>341</v>
      </c>
      <c r="C46" s="26" t="s">
        <v>54</v>
      </c>
      <c r="D46" s="67">
        <v>23.78</v>
      </c>
      <c r="E46" s="55">
        <f>6</f>
        <v>6</v>
      </c>
      <c r="F46" s="28">
        <v>50</v>
      </c>
      <c r="G46" s="56">
        <v>26.04</v>
      </c>
      <c r="H46" s="23" t="s">
        <v>430</v>
      </c>
      <c r="I46" s="12"/>
    </row>
    <row r="47" spans="1:9" ht="15.75" customHeight="1">
      <c r="A47" s="116">
        <v>45</v>
      </c>
      <c r="B47" s="85" t="s">
        <v>148</v>
      </c>
      <c r="C47" s="26" t="s">
        <v>148</v>
      </c>
      <c r="D47" s="67">
        <v>23.85</v>
      </c>
      <c r="E47" s="55">
        <f>3</f>
        <v>3</v>
      </c>
      <c r="F47" s="28">
        <v>48</v>
      </c>
      <c r="G47" s="56">
        <v>25.69</v>
      </c>
      <c r="H47" s="23" t="s">
        <v>430</v>
      </c>
      <c r="I47" s="12"/>
    </row>
    <row r="48" spans="1:9" ht="15.75" customHeight="1">
      <c r="A48" s="116">
        <v>46</v>
      </c>
      <c r="B48" s="85" t="s">
        <v>342</v>
      </c>
      <c r="C48" s="26" t="s">
        <v>12</v>
      </c>
      <c r="D48" s="67">
        <v>23.93</v>
      </c>
      <c r="E48" s="55">
        <v>-8</v>
      </c>
      <c r="F48" s="28">
        <v>38</v>
      </c>
      <c r="G48" s="56">
        <v>24.7</v>
      </c>
      <c r="H48" s="23" t="s">
        <v>431</v>
      </c>
      <c r="I48" s="12"/>
    </row>
    <row r="49" spans="1:9" ht="15.75" customHeight="1">
      <c r="A49" s="116">
        <v>47</v>
      </c>
      <c r="B49" s="85" t="s">
        <v>212</v>
      </c>
      <c r="C49" s="26" t="s">
        <v>211</v>
      </c>
      <c r="D49" s="67">
        <v>23.99</v>
      </c>
      <c r="E49" s="55">
        <f>2</f>
        <v>2</v>
      </c>
      <c r="F49" s="28">
        <v>49</v>
      </c>
      <c r="G49" s="56">
        <v>25.81</v>
      </c>
      <c r="H49" s="23" t="s">
        <v>432</v>
      </c>
      <c r="I49" s="12"/>
    </row>
    <row r="50" spans="1:9" ht="15.75" customHeight="1">
      <c r="A50" s="116">
        <v>48</v>
      </c>
      <c r="B50" s="85" t="s">
        <v>343</v>
      </c>
      <c r="C50" s="26" t="s">
        <v>213</v>
      </c>
      <c r="D50" s="67">
        <v>25.91</v>
      </c>
      <c r="E50" s="55">
        <v>-1</v>
      </c>
      <c r="F50" s="28">
        <v>47</v>
      </c>
      <c r="G50" s="56">
        <v>25.67</v>
      </c>
      <c r="H50" s="23" t="s">
        <v>429</v>
      </c>
      <c r="I50" s="11"/>
    </row>
    <row r="51" spans="1:9" ht="15.75" customHeight="1">
      <c r="A51" s="116">
        <v>49</v>
      </c>
      <c r="B51" s="85" t="s">
        <v>217</v>
      </c>
      <c r="C51" s="26" t="s">
        <v>215</v>
      </c>
      <c r="D51" s="67">
        <v>26.63</v>
      </c>
      <c r="E51" s="55">
        <f>2</f>
        <v>2</v>
      </c>
      <c r="F51" s="28">
        <v>51</v>
      </c>
      <c r="G51" s="56">
        <v>26.63</v>
      </c>
      <c r="H51" s="23" t="s">
        <v>430</v>
      </c>
      <c r="I51" s="11"/>
    </row>
    <row r="52" spans="1:9" ht="15.75" customHeight="1">
      <c r="A52" s="116">
        <v>50</v>
      </c>
      <c r="B52" s="85" t="s">
        <v>53</v>
      </c>
      <c r="C52" s="26" t="s">
        <v>52</v>
      </c>
      <c r="D52" s="67">
        <v>27.27</v>
      </c>
      <c r="E52" s="55">
        <v>-5</v>
      </c>
      <c r="F52" s="28">
        <v>45</v>
      </c>
      <c r="G52" s="56">
        <v>25.41</v>
      </c>
      <c r="H52" s="23" t="s">
        <v>431</v>
      </c>
      <c r="I52" s="11"/>
    </row>
    <row r="53" spans="1:9" ht="15.75" customHeight="1">
      <c r="A53" s="116">
        <v>51</v>
      </c>
      <c r="B53" s="85" t="s">
        <v>56</v>
      </c>
      <c r="C53" s="26" t="s">
        <v>55</v>
      </c>
      <c r="D53" s="67">
        <v>27.31</v>
      </c>
      <c r="E53" s="55">
        <v>-5</v>
      </c>
      <c r="F53" s="28">
        <v>46</v>
      </c>
      <c r="G53" s="56">
        <v>25.65</v>
      </c>
      <c r="H53" s="23" t="s">
        <v>430</v>
      </c>
      <c r="I53" s="11"/>
    </row>
    <row r="54" spans="1:9" ht="15.75" customHeight="1">
      <c r="A54" s="116">
        <v>52</v>
      </c>
      <c r="B54" s="85" t="s">
        <v>344</v>
      </c>
      <c r="C54" s="26" t="s">
        <v>256</v>
      </c>
      <c r="D54" s="67">
        <v>27.41</v>
      </c>
      <c r="E54" s="55">
        <f>0</f>
        <v>0</v>
      </c>
      <c r="F54" s="28">
        <v>52</v>
      </c>
      <c r="G54" s="56">
        <v>27.18</v>
      </c>
      <c r="H54" s="23" t="s">
        <v>431</v>
      </c>
      <c r="I54" s="11"/>
    </row>
    <row r="55" spans="1:9" ht="15.75" customHeight="1">
      <c r="A55" s="116">
        <v>53</v>
      </c>
      <c r="B55" s="85" t="s">
        <v>122</v>
      </c>
      <c r="C55" s="26" t="s">
        <v>119</v>
      </c>
      <c r="D55" s="67">
        <v>27.5</v>
      </c>
      <c r="E55" s="55">
        <f>0</f>
        <v>0</v>
      </c>
      <c r="F55" s="28">
        <v>53</v>
      </c>
      <c r="G55" s="56">
        <v>27.5</v>
      </c>
      <c r="H55" s="23" t="s">
        <v>430</v>
      </c>
      <c r="I55" s="11"/>
    </row>
    <row r="56" spans="1:9" ht="15.75" customHeight="1">
      <c r="A56" s="116">
        <v>54</v>
      </c>
      <c r="B56" s="85" t="s">
        <v>345</v>
      </c>
      <c r="C56" s="26" t="s">
        <v>288</v>
      </c>
      <c r="D56" s="67">
        <v>27.68</v>
      </c>
      <c r="E56" s="55">
        <f>0</f>
        <v>0</v>
      </c>
      <c r="F56" s="28">
        <v>54</v>
      </c>
      <c r="G56" s="56">
        <v>27.76</v>
      </c>
      <c r="H56" s="23" t="s">
        <v>432</v>
      </c>
      <c r="I56" s="11"/>
    </row>
    <row r="57" spans="1:9" ht="15.75" customHeight="1">
      <c r="A57" s="116">
        <v>55</v>
      </c>
      <c r="B57" s="85" t="s">
        <v>346</v>
      </c>
      <c r="C57" s="26" t="s">
        <v>226</v>
      </c>
      <c r="D57" s="67">
        <v>27.9</v>
      </c>
      <c r="E57" s="55">
        <f>0</f>
        <v>0</v>
      </c>
      <c r="F57" s="28">
        <v>55</v>
      </c>
      <c r="G57" s="56">
        <v>27.9</v>
      </c>
      <c r="H57" s="23" t="s">
        <v>430</v>
      </c>
      <c r="I57" s="11"/>
    </row>
    <row r="58" spans="1:9" ht="15.75" customHeight="1">
      <c r="A58" s="116">
        <v>56</v>
      </c>
      <c r="B58" s="85" t="s">
        <v>222</v>
      </c>
      <c r="C58" s="26" t="s">
        <v>220</v>
      </c>
      <c r="D58" s="67">
        <v>28</v>
      </c>
      <c r="E58" s="55">
        <f>2</f>
        <v>2</v>
      </c>
      <c r="F58" s="28">
        <v>58</v>
      </c>
      <c r="G58" s="56">
        <v>28.46</v>
      </c>
      <c r="H58" s="23" t="s">
        <v>432</v>
      </c>
      <c r="I58" s="11"/>
    </row>
    <row r="59" spans="1:9" ht="15.75" customHeight="1">
      <c r="A59" s="116">
        <v>57</v>
      </c>
      <c r="B59" s="85" t="s">
        <v>44</v>
      </c>
      <c r="C59" s="26" t="s">
        <v>42</v>
      </c>
      <c r="D59" s="67">
        <v>28.25</v>
      </c>
      <c r="E59" s="55">
        <f>9</f>
        <v>9</v>
      </c>
      <c r="F59" s="28">
        <v>66</v>
      </c>
      <c r="G59" s="56">
        <v>29.26</v>
      </c>
      <c r="H59" s="23" t="s">
        <v>432</v>
      </c>
      <c r="I59" s="11"/>
    </row>
    <row r="60" spans="1:9" ht="15.75" customHeight="1">
      <c r="A60" s="116">
        <v>58</v>
      </c>
      <c r="B60" s="85" t="s">
        <v>347</v>
      </c>
      <c r="C60" s="26" t="s">
        <v>84</v>
      </c>
      <c r="D60" s="67">
        <v>28.51</v>
      </c>
      <c r="E60" s="55">
        <f>5</f>
        <v>5</v>
      </c>
      <c r="F60" s="28">
        <v>63</v>
      </c>
      <c r="G60" s="56">
        <v>29.02</v>
      </c>
      <c r="H60" s="23" t="s">
        <v>429</v>
      </c>
      <c r="I60" s="11"/>
    </row>
    <row r="61" spans="1:9" ht="15.75" customHeight="1">
      <c r="A61" s="116">
        <v>59</v>
      </c>
      <c r="B61" s="85" t="s">
        <v>348</v>
      </c>
      <c r="C61" s="26" t="s">
        <v>89</v>
      </c>
      <c r="D61" s="67">
        <v>28.51</v>
      </c>
      <c r="E61" s="55">
        <f>5</f>
        <v>5</v>
      </c>
      <c r="F61" s="28">
        <v>64</v>
      </c>
      <c r="G61" s="56">
        <v>29.03</v>
      </c>
      <c r="H61" s="23" t="s">
        <v>429</v>
      </c>
      <c r="I61" s="11"/>
    </row>
    <row r="62" spans="1:9" ht="15.75" customHeight="1">
      <c r="A62" s="116">
        <v>60</v>
      </c>
      <c r="B62" s="85" t="s">
        <v>349</v>
      </c>
      <c r="C62" s="26" t="s">
        <v>266</v>
      </c>
      <c r="D62" s="67">
        <v>28.59</v>
      </c>
      <c r="E62" s="55">
        <f>0</f>
        <v>0</v>
      </c>
      <c r="F62" s="28">
        <v>60</v>
      </c>
      <c r="G62" s="56">
        <v>28.98</v>
      </c>
      <c r="H62" s="23" t="s">
        <v>433</v>
      </c>
      <c r="I62" s="11"/>
    </row>
    <row r="63" spans="1:9" ht="15.75" customHeight="1">
      <c r="A63" s="116">
        <v>61</v>
      </c>
      <c r="B63" s="85" t="s">
        <v>350</v>
      </c>
      <c r="C63" s="26" t="s">
        <v>48</v>
      </c>
      <c r="D63" s="67">
        <v>28.6</v>
      </c>
      <c r="E63" s="55">
        <f>0</f>
        <v>0</v>
      </c>
      <c r="F63" s="28">
        <v>61</v>
      </c>
      <c r="G63" s="56">
        <v>28.98</v>
      </c>
      <c r="H63" s="23" t="s">
        <v>433</v>
      </c>
      <c r="I63" s="11"/>
    </row>
    <row r="64" spans="1:9" ht="15.75" customHeight="1">
      <c r="A64" s="116">
        <v>62</v>
      </c>
      <c r="B64" s="85" t="s">
        <v>351</v>
      </c>
      <c r="C64" s="26" t="s">
        <v>90</v>
      </c>
      <c r="D64" s="67">
        <v>28.65</v>
      </c>
      <c r="E64" s="55">
        <v>-3</v>
      </c>
      <c r="F64" s="28">
        <v>59</v>
      </c>
      <c r="G64" s="56">
        <v>28.89</v>
      </c>
      <c r="H64" s="23" t="s">
        <v>429</v>
      </c>
      <c r="I64" s="11"/>
    </row>
    <row r="65" spans="1:9" ht="15.75" customHeight="1">
      <c r="A65" s="116">
        <v>63</v>
      </c>
      <c r="B65" s="85" t="s">
        <v>352</v>
      </c>
      <c r="C65" s="26" t="s">
        <v>57</v>
      </c>
      <c r="D65" s="67">
        <v>28.66</v>
      </c>
      <c r="E65" s="55">
        <f>6</f>
        <v>6</v>
      </c>
      <c r="F65" s="28">
        <v>69</v>
      </c>
      <c r="G65" s="56">
        <v>29.41</v>
      </c>
      <c r="H65" s="23" t="s">
        <v>432</v>
      </c>
      <c r="I65" s="11"/>
    </row>
    <row r="66" spans="1:9" ht="15.75" customHeight="1">
      <c r="A66" s="116">
        <v>64</v>
      </c>
      <c r="B66" s="85" t="s">
        <v>353</v>
      </c>
      <c r="C66" s="26" t="s">
        <v>19</v>
      </c>
      <c r="D66" s="67">
        <v>28.78</v>
      </c>
      <c r="E66" s="55">
        <v>-7</v>
      </c>
      <c r="F66" s="28">
        <v>57</v>
      </c>
      <c r="G66" s="56">
        <v>28.3</v>
      </c>
      <c r="H66" s="23" t="s">
        <v>430</v>
      </c>
      <c r="I66" s="11"/>
    </row>
    <row r="67" spans="1:9" ht="15.75" customHeight="1">
      <c r="A67" s="116">
        <v>65</v>
      </c>
      <c r="B67" s="85" t="s">
        <v>354</v>
      </c>
      <c r="C67" s="26" t="s">
        <v>281</v>
      </c>
      <c r="D67" s="67">
        <v>28.8</v>
      </c>
      <c r="E67" s="55">
        <f>0</f>
        <v>0</v>
      </c>
      <c r="F67" s="28">
        <v>65</v>
      </c>
      <c r="G67" s="56">
        <v>29.08</v>
      </c>
      <c r="H67" s="23" t="s">
        <v>429</v>
      </c>
      <c r="I67" s="11"/>
    </row>
    <row r="68" spans="1:9" ht="15.75" customHeight="1">
      <c r="A68" s="116">
        <v>66</v>
      </c>
      <c r="B68" s="85" t="s">
        <v>245</v>
      </c>
      <c r="C68" s="26" t="s">
        <v>242</v>
      </c>
      <c r="D68" s="67">
        <v>28.86</v>
      </c>
      <c r="E68" s="55">
        <f>1</f>
        <v>1</v>
      </c>
      <c r="F68" s="28">
        <v>67</v>
      </c>
      <c r="G68" s="56">
        <v>29.36</v>
      </c>
      <c r="H68" s="23" t="s">
        <v>431</v>
      </c>
      <c r="I68" s="11"/>
    </row>
    <row r="69" spans="1:9" ht="15.75" customHeight="1">
      <c r="A69" s="116">
        <v>67</v>
      </c>
      <c r="B69" s="85" t="s">
        <v>28</v>
      </c>
      <c r="C69" s="26" t="s">
        <v>25</v>
      </c>
      <c r="D69" s="67">
        <v>28.9</v>
      </c>
      <c r="E69" s="55">
        <f>13</f>
        <v>13</v>
      </c>
      <c r="F69" s="28">
        <v>80</v>
      </c>
      <c r="G69" s="56">
        <v>29.81</v>
      </c>
      <c r="H69" s="23" t="s">
        <v>431</v>
      </c>
      <c r="I69" s="11"/>
    </row>
    <row r="70" spans="1:9" ht="15.75" customHeight="1">
      <c r="A70" s="116">
        <v>68</v>
      </c>
      <c r="B70" s="85" t="s">
        <v>355</v>
      </c>
      <c r="C70" s="26" t="s">
        <v>152</v>
      </c>
      <c r="D70" s="67">
        <v>28.94</v>
      </c>
      <c r="E70" s="55">
        <f>3</f>
        <v>3</v>
      </c>
      <c r="F70" s="28">
        <v>71</v>
      </c>
      <c r="G70" s="56">
        <v>29.52</v>
      </c>
      <c r="H70" s="23" t="s">
        <v>432</v>
      </c>
      <c r="I70" s="11"/>
    </row>
    <row r="71" spans="1:9" ht="15.75" customHeight="1">
      <c r="A71" s="116">
        <v>69</v>
      </c>
      <c r="B71" s="85" t="s">
        <v>218</v>
      </c>
      <c r="C71" s="26" t="s">
        <v>216</v>
      </c>
      <c r="D71" s="67">
        <v>29.32</v>
      </c>
      <c r="E71" s="55">
        <v>-1</v>
      </c>
      <c r="F71" s="28">
        <v>68</v>
      </c>
      <c r="G71" s="56">
        <v>29.36</v>
      </c>
      <c r="H71" s="23" t="s">
        <v>432</v>
      </c>
      <c r="I71" s="11"/>
    </row>
    <row r="72" spans="1:9" ht="15.75" customHeight="1">
      <c r="A72" s="116">
        <v>70</v>
      </c>
      <c r="B72" s="85" t="s">
        <v>96</v>
      </c>
      <c r="C72" s="26" t="s">
        <v>94</v>
      </c>
      <c r="D72" s="67">
        <v>29.33</v>
      </c>
      <c r="E72" s="55">
        <f>5</f>
        <v>5</v>
      </c>
      <c r="F72" s="28">
        <v>75</v>
      </c>
      <c r="G72" s="56">
        <v>29.68</v>
      </c>
      <c r="H72" s="23" t="s">
        <v>429</v>
      </c>
      <c r="I72" s="11"/>
    </row>
    <row r="73" spans="1:9" ht="15.75" customHeight="1">
      <c r="A73" s="116">
        <v>71</v>
      </c>
      <c r="B73" s="85" t="s">
        <v>101</v>
      </c>
      <c r="C73" s="26" t="s">
        <v>99</v>
      </c>
      <c r="D73" s="67">
        <v>29.33</v>
      </c>
      <c r="E73" s="55">
        <f>5</f>
        <v>5</v>
      </c>
      <c r="F73" s="28">
        <v>76</v>
      </c>
      <c r="G73" s="56">
        <v>29.69</v>
      </c>
      <c r="H73" s="23" t="s">
        <v>432</v>
      </c>
      <c r="I73" s="11"/>
    </row>
    <row r="74" spans="1:9" ht="15.75" customHeight="1">
      <c r="A74" s="116">
        <v>72</v>
      </c>
      <c r="B74" s="85" t="s">
        <v>356</v>
      </c>
      <c r="C74" s="26" t="s">
        <v>299</v>
      </c>
      <c r="D74" s="67">
        <v>29.45</v>
      </c>
      <c r="E74" s="55">
        <f>0</f>
        <v>0</v>
      </c>
      <c r="F74" s="28">
        <v>72</v>
      </c>
      <c r="G74" s="56">
        <v>29.61</v>
      </c>
      <c r="H74" s="23" t="s">
        <v>434</v>
      </c>
      <c r="I74" s="11"/>
    </row>
    <row r="75" spans="1:9" ht="15.75" customHeight="1">
      <c r="A75" s="116">
        <v>73</v>
      </c>
      <c r="B75" s="85" t="s">
        <v>357</v>
      </c>
      <c r="C75" s="26" t="s">
        <v>95</v>
      </c>
      <c r="D75" s="67">
        <v>29.61</v>
      </c>
      <c r="E75" s="55">
        <v>-3</v>
      </c>
      <c r="F75" s="28">
        <v>70</v>
      </c>
      <c r="G75" s="56">
        <v>29.51</v>
      </c>
      <c r="H75" s="23" t="s">
        <v>431</v>
      </c>
      <c r="I75" s="11"/>
    </row>
    <row r="76" spans="1:9" ht="15.75" customHeight="1">
      <c r="A76" s="116">
        <v>74</v>
      </c>
      <c r="B76" s="85" t="s">
        <v>51</v>
      </c>
      <c r="C76" s="26" t="s">
        <v>49</v>
      </c>
      <c r="D76" s="67">
        <v>29.7</v>
      </c>
      <c r="E76" s="55">
        <f>7</f>
        <v>7</v>
      </c>
      <c r="F76" s="28">
        <v>81</v>
      </c>
      <c r="G76" s="56">
        <v>29.81</v>
      </c>
      <c r="H76" s="23" t="s">
        <v>430</v>
      </c>
      <c r="I76" s="11"/>
    </row>
    <row r="77" spans="1:9" ht="15.75" customHeight="1">
      <c r="A77" s="116">
        <v>75</v>
      </c>
      <c r="B77" s="85" t="s">
        <v>358</v>
      </c>
      <c r="C77" s="26" t="s">
        <v>8</v>
      </c>
      <c r="D77" s="67">
        <v>29.77</v>
      </c>
      <c r="E77" s="55">
        <v>-19</v>
      </c>
      <c r="F77" s="28">
        <v>56</v>
      </c>
      <c r="G77" s="56">
        <v>27.91</v>
      </c>
      <c r="H77" s="23" t="s">
        <v>432</v>
      </c>
      <c r="I77" s="11"/>
    </row>
    <row r="78" spans="1:9" ht="15.75" customHeight="1">
      <c r="A78" s="116">
        <v>76</v>
      </c>
      <c r="B78" s="85" t="s">
        <v>158</v>
      </c>
      <c r="C78" s="26" t="s">
        <v>157</v>
      </c>
      <c r="D78" s="67">
        <v>29.78</v>
      </c>
      <c r="E78" s="55">
        <f>3</f>
        <v>3</v>
      </c>
      <c r="F78" s="28">
        <v>79</v>
      </c>
      <c r="G78" s="56">
        <v>29.78</v>
      </c>
      <c r="H78" s="23" t="s">
        <v>430</v>
      </c>
      <c r="I78" s="11"/>
    </row>
    <row r="79" spans="1:9" ht="15.75" customHeight="1">
      <c r="A79" s="116">
        <v>77</v>
      </c>
      <c r="B79" s="85" t="s">
        <v>359</v>
      </c>
      <c r="C79" s="26" t="s">
        <v>100</v>
      </c>
      <c r="D79" s="67">
        <v>29.79</v>
      </c>
      <c r="E79" s="55">
        <v>-3</v>
      </c>
      <c r="F79" s="28">
        <v>74</v>
      </c>
      <c r="G79" s="56">
        <v>29.67</v>
      </c>
      <c r="H79" s="23" t="s">
        <v>429</v>
      </c>
      <c r="I79" s="11"/>
    </row>
    <row r="80" spans="1:9" ht="15.75" customHeight="1">
      <c r="A80" s="116">
        <v>78</v>
      </c>
      <c r="B80" s="85" t="s">
        <v>360</v>
      </c>
      <c r="C80" s="26" t="s">
        <v>63</v>
      </c>
      <c r="D80" s="67">
        <v>29.9</v>
      </c>
      <c r="E80" s="55">
        <f>6</f>
        <v>6</v>
      </c>
      <c r="F80" s="28">
        <v>84</v>
      </c>
      <c r="G80" s="56">
        <v>29.93</v>
      </c>
      <c r="H80" s="23" t="s">
        <v>431</v>
      </c>
      <c r="I80" s="11"/>
    </row>
    <row r="81" spans="1:9" ht="15.75" customHeight="1">
      <c r="A81" s="116">
        <v>79</v>
      </c>
      <c r="B81" s="85" t="s">
        <v>361</v>
      </c>
      <c r="C81" s="26" t="s">
        <v>14</v>
      </c>
      <c r="D81" s="67">
        <v>29.93</v>
      </c>
      <c r="E81" s="55">
        <f>19</f>
        <v>19</v>
      </c>
      <c r="F81" s="28">
        <v>98</v>
      </c>
      <c r="G81" s="56">
        <v>32.159999999999997</v>
      </c>
      <c r="H81" s="23" t="s">
        <v>431</v>
      </c>
      <c r="I81" s="11"/>
    </row>
    <row r="82" spans="1:9" ht="15.75" customHeight="1">
      <c r="A82" s="116">
        <v>80</v>
      </c>
      <c r="B82" s="85" t="s">
        <v>362</v>
      </c>
      <c r="C82" s="26" t="s">
        <v>23</v>
      </c>
      <c r="D82" s="67">
        <v>30.01</v>
      </c>
      <c r="E82" s="55">
        <v>-7</v>
      </c>
      <c r="F82" s="28">
        <v>73</v>
      </c>
      <c r="G82" s="56">
        <v>29.65</v>
      </c>
      <c r="H82" s="23" t="s">
        <v>431</v>
      </c>
      <c r="I82" s="11"/>
    </row>
    <row r="83" spans="1:9" ht="15.75" customHeight="1">
      <c r="A83" s="116">
        <v>81</v>
      </c>
      <c r="B83" s="85" t="s">
        <v>72</v>
      </c>
      <c r="C83" s="26" t="s">
        <v>71</v>
      </c>
      <c r="D83" s="67">
        <v>30.16</v>
      </c>
      <c r="E83" s="55">
        <v>-4</v>
      </c>
      <c r="F83" s="28">
        <v>77</v>
      </c>
      <c r="G83" s="56">
        <v>29.74</v>
      </c>
      <c r="H83" s="23" t="s">
        <v>429</v>
      </c>
      <c r="I83" s="11"/>
    </row>
    <row r="84" spans="1:9" ht="15.75" customHeight="1">
      <c r="A84" s="116">
        <v>82</v>
      </c>
      <c r="B84" s="85" t="s">
        <v>363</v>
      </c>
      <c r="C84" s="26" t="s">
        <v>246</v>
      </c>
      <c r="D84" s="67">
        <v>30.19</v>
      </c>
      <c r="E84" s="55">
        <f>1</f>
        <v>1</v>
      </c>
      <c r="F84" s="28">
        <v>83</v>
      </c>
      <c r="G84" s="56">
        <v>29.92</v>
      </c>
      <c r="H84" s="23" t="s">
        <v>433</v>
      </c>
      <c r="I84" s="11"/>
    </row>
    <row r="85" spans="1:9" ht="15.75" customHeight="1">
      <c r="A85" s="116">
        <v>83</v>
      </c>
      <c r="B85" s="85" t="s">
        <v>7</v>
      </c>
      <c r="C85" s="26" t="s">
        <v>3</v>
      </c>
      <c r="D85" s="67">
        <v>30.2</v>
      </c>
      <c r="E85" s="55">
        <v>-21</v>
      </c>
      <c r="F85" s="28">
        <v>62</v>
      </c>
      <c r="G85" s="56">
        <v>29</v>
      </c>
      <c r="H85" s="23" t="s">
        <v>430</v>
      </c>
      <c r="I85" s="11"/>
    </row>
    <row r="86" spans="1:9" ht="15.75" customHeight="1">
      <c r="A86" s="116">
        <v>84</v>
      </c>
      <c r="B86" s="85" t="s">
        <v>364</v>
      </c>
      <c r="C86" s="26" t="s">
        <v>26</v>
      </c>
      <c r="D86" s="67">
        <v>30.25</v>
      </c>
      <c r="E86" s="55">
        <v>-2</v>
      </c>
      <c r="F86" s="28">
        <v>82</v>
      </c>
      <c r="G86" s="56">
        <v>29.84</v>
      </c>
      <c r="H86" s="23" t="s">
        <v>429</v>
      </c>
      <c r="I86" s="11"/>
    </row>
    <row r="87" spans="1:9" ht="15.75" customHeight="1">
      <c r="A87" s="116">
        <v>85</v>
      </c>
      <c r="B87" s="85" t="s">
        <v>251</v>
      </c>
      <c r="C87" s="26" t="s">
        <v>250</v>
      </c>
      <c r="D87" s="67">
        <v>30.28</v>
      </c>
      <c r="E87" s="55">
        <f>1</f>
        <v>1</v>
      </c>
      <c r="F87" s="28">
        <v>86</v>
      </c>
      <c r="G87" s="56">
        <v>30.36</v>
      </c>
      <c r="H87" s="23" t="s">
        <v>432</v>
      </c>
      <c r="I87" s="11"/>
    </row>
    <row r="88" spans="1:9" ht="15.75" customHeight="1">
      <c r="A88" s="116">
        <v>86</v>
      </c>
      <c r="B88" s="85" t="s">
        <v>16</v>
      </c>
      <c r="C88" s="26" t="s">
        <v>15</v>
      </c>
      <c r="D88" s="67">
        <v>30.45</v>
      </c>
      <c r="E88" s="55">
        <v>-8</v>
      </c>
      <c r="F88" s="28">
        <v>78</v>
      </c>
      <c r="G88" s="56">
        <v>29.74</v>
      </c>
      <c r="H88" s="23" t="s">
        <v>432</v>
      </c>
      <c r="I88" s="11"/>
    </row>
    <row r="89" spans="1:9" ht="15.75" customHeight="1">
      <c r="A89" s="116">
        <v>87</v>
      </c>
      <c r="B89" s="85" t="s">
        <v>108</v>
      </c>
      <c r="C89" s="26" t="s">
        <v>105</v>
      </c>
      <c r="D89" s="67">
        <v>30.62</v>
      </c>
      <c r="E89" s="55">
        <f>5</f>
        <v>5</v>
      </c>
      <c r="F89" s="28">
        <v>92</v>
      </c>
      <c r="G89" s="56">
        <v>31.35</v>
      </c>
      <c r="H89" s="23" t="s">
        <v>432</v>
      </c>
      <c r="I89" s="11"/>
    </row>
    <row r="90" spans="1:9" ht="15.75" customHeight="1">
      <c r="A90" s="116">
        <v>88</v>
      </c>
      <c r="B90" s="85" t="s">
        <v>285</v>
      </c>
      <c r="C90" s="26" t="s">
        <v>284</v>
      </c>
      <c r="D90" s="67">
        <v>30.84</v>
      </c>
      <c r="E90" s="55">
        <f>0</f>
        <v>0</v>
      </c>
      <c r="F90" s="28">
        <v>88</v>
      </c>
      <c r="G90" s="56">
        <v>30.8</v>
      </c>
      <c r="H90" s="23" t="s">
        <v>434</v>
      </c>
      <c r="I90" s="11"/>
    </row>
    <row r="91" spans="1:9" ht="15.75" customHeight="1">
      <c r="A91" s="116">
        <v>89</v>
      </c>
      <c r="B91" s="85" t="s">
        <v>365</v>
      </c>
      <c r="C91" s="26" t="s">
        <v>168</v>
      </c>
      <c r="D91" s="67">
        <v>30.84</v>
      </c>
      <c r="E91" s="55">
        <v>-2</v>
      </c>
      <c r="F91" s="28">
        <v>87</v>
      </c>
      <c r="G91" s="56">
        <v>30.44</v>
      </c>
      <c r="H91" s="23" t="s">
        <v>429</v>
      </c>
      <c r="I91" s="11"/>
    </row>
    <row r="92" spans="1:9" ht="15.75" customHeight="1">
      <c r="A92" s="116">
        <v>90</v>
      </c>
      <c r="B92" s="85" t="s">
        <v>60</v>
      </c>
      <c r="C92" s="26" t="s">
        <v>58</v>
      </c>
      <c r="D92" s="67">
        <v>30.94</v>
      </c>
      <c r="E92" s="55">
        <v>-5</v>
      </c>
      <c r="F92" s="28">
        <v>85</v>
      </c>
      <c r="G92" s="56">
        <v>30.22</v>
      </c>
      <c r="H92" s="23" t="s">
        <v>430</v>
      </c>
      <c r="I92" s="11"/>
    </row>
    <row r="93" spans="1:9" ht="15.75" customHeight="1">
      <c r="A93" s="116">
        <v>91</v>
      </c>
      <c r="B93" s="85" t="s">
        <v>366</v>
      </c>
      <c r="C93" s="26" t="s">
        <v>287</v>
      </c>
      <c r="D93" s="67">
        <v>31.16</v>
      </c>
      <c r="E93" s="55">
        <f>0</f>
        <v>0</v>
      </c>
      <c r="F93" s="28">
        <v>91</v>
      </c>
      <c r="G93" s="56">
        <v>31.21</v>
      </c>
      <c r="H93" s="23" t="s">
        <v>433</v>
      </c>
      <c r="I93" s="11"/>
    </row>
    <row r="94" spans="1:9" ht="15.75" customHeight="1">
      <c r="A94" s="116">
        <v>92</v>
      </c>
      <c r="B94" s="85" t="s">
        <v>428</v>
      </c>
      <c r="C94" s="26" t="s">
        <v>159</v>
      </c>
      <c r="D94" s="67">
        <v>31.28</v>
      </c>
      <c r="E94" s="55">
        <f>3</f>
        <v>3</v>
      </c>
      <c r="F94" s="28">
        <v>95</v>
      </c>
      <c r="G94" s="56">
        <v>31.66</v>
      </c>
      <c r="H94" s="23" t="s">
        <v>429</v>
      </c>
      <c r="I94" s="11"/>
    </row>
    <row r="95" spans="1:9" ht="15.75" customHeight="1">
      <c r="A95" s="116">
        <v>93</v>
      </c>
      <c r="B95" s="85" t="s">
        <v>367</v>
      </c>
      <c r="C95" s="26" t="s">
        <v>104</v>
      </c>
      <c r="D95" s="67">
        <v>31.62</v>
      </c>
      <c r="E95" s="55">
        <v>-3</v>
      </c>
      <c r="F95" s="28">
        <v>90</v>
      </c>
      <c r="G95" s="56">
        <v>31.18</v>
      </c>
      <c r="H95" s="23" t="s">
        <v>429</v>
      </c>
      <c r="I95" s="11"/>
    </row>
    <row r="96" spans="1:9" ht="15.75" customHeight="1">
      <c r="A96" s="116">
        <v>94</v>
      </c>
      <c r="B96" s="85" t="s">
        <v>64</v>
      </c>
      <c r="C96" s="26" t="s">
        <v>62</v>
      </c>
      <c r="D96" s="67">
        <v>32.06</v>
      </c>
      <c r="E96" s="55">
        <v>-5</v>
      </c>
      <c r="F96" s="28">
        <v>89</v>
      </c>
      <c r="G96" s="56">
        <v>30.95</v>
      </c>
      <c r="H96" s="23" t="s">
        <v>432</v>
      </c>
      <c r="I96" s="11"/>
    </row>
    <row r="97" spans="1:9" ht="15.75" customHeight="1">
      <c r="A97" s="116">
        <v>95</v>
      </c>
      <c r="B97" s="85" t="s">
        <v>172</v>
      </c>
      <c r="C97" s="26" t="s">
        <v>171</v>
      </c>
      <c r="D97" s="67">
        <v>32.25</v>
      </c>
      <c r="E97" s="55">
        <v>-2</v>
      </c>
      <c r="F97" s="28">
        <v>93</v>
      </c>
      <c r="G97" s="56">
        <v>31.49</v>
      </c>
      <c r="H97" s="23" t="s">
        <v>432</v>
      </c>
      <c r="I97" s="11"/>
    </row>
    <row r="98" spans="1:9" ht="15.75" customHeight="1">
      <c r="A98" s="116">
        <v>96</v>
      </c>
      <c r="B98" s="85" t="s">
        <v>70</v>
      </c>
      <c r="C98" s="26" t="s">
        <v>69</v>
      </c>
      <c r="D98" s="67">
        <v>32.520000000000003</v>
      </c>
      <c r="E98" s="55">
        <f>6</f>
        <v>6</v>
      </c>
      <c r="F98" s="28">
        <v>102</v>
      </c>
      <c r="G98" s="56">
        <v>32.46</v>
      </c>
      <c r="H98" s="23" t="s">
        <v>433</v>
      </c>
      <c r="I98" s="11"/>
    </row>
    <row r="99" spans="1:9" ht="15.75" customHeight="1">
      <c r="A99" s="116">
        <v>97</v>
      </c>
      <c r="B99" s="85" t="s">
        <v>368</v>
      </c>
      <c r="C99" s="26" t="s">
        <v>109</v>
      </c>
      <c r="D99" s="67">
        <v>32.54</v>
      </c>
      <c r="E99" s="55">
        <v>-3</v>
      </c>
      <c r="F99" s="28">
        <v>94</v>
      </c>
      <c r="G99" s="56">
        <v>31.65</v>
      </c>
      <c r="H99" s="23" t="s">
        <v>432</v>
      </c>
      <c r="I99" s="11"/>
    </row>
    <row r="100" spans="1:9" ht="15.75" customHeight="1">
      <c r="A100" s="116">
        <v>98</v>
      </c>
      <c r="B100" s="85" t="s">
        <v>221</v>
      </c>
      <c r="C100" s="26" t="s">
        <v>219</v>
      </c>
      <c r="D100" s="67">
        <v>32.619999999999997</v>
      </c>
      <c r="E100" s="55">
        <v>-1</v>
      </c>
      <c r="F100" s="28">
        <v>97</v>
      </c>
      <c r="G100" s="56">
        <v>31.88</v>
      </c>
      <c r="H100" s="23" t="s">
        <v>430</v>
      </c>
      <c r="I100" s="11"/>
    </row>
    <row r="101" spans="1:9" ht="15.75" customHeight="1">
      <c r="A101" s="116">
        <v>99</v>
      </c>
      <c r="B101" s="85" t="s">
        <v>369</v>
      </c>
      <c r="C101" s="26" t="s">
        <v>38</v>
      </c>
      <c r="D101" s="67">
        <v>32.82</v>
      </c>
      <c r="E101" s="55">
        <f>11</f>
        <v>11</v>
      </c>
      <c r="F101" s="28">
        <v>110</v>
      </c>
      <c r="G101" s="56">
        <v>35.11</v>
      </c>
      <c r="H101" s="23" t="s">
        <v>432</v>
      </c>
      <c r="I101" s="11"/>
    </row>
    <row r="102" spans="1:9" ht="15.75" customHeight="1">
      <c r="A102" s="116">
        <v>100</v>
      </c>
      <c r="B102" s="85" t="s">
        <v>225</v>
      </c>
      <c r="C102" s="26" t="s">
        <v>223</v>
      </c>
      <c r="D102" s="67">
        <v>32.97</v>
      </c>
      <c r="E102" s="55">
        <v>-1</v>
      </c>
      <c r="F102" s="28">
        <v>99</v>
      </c>
      <c r="G102" s="56">
        <v>32.4</v>
      </c>
      <c r="H102" s="23" t="s">
        <v>430</v>
      </c>
      <c r="I102" s="11"/>
    </row>
    <row r="103" spans="1:9" ht="15.75" customHeight="1">
      <c r="A103" s="116">
        <v>101</v>
      </c>
      <c r="B103" s="85" t="s">
        <v>5</v>
      </c>
      <c r="C103" s="26" t="s">
        <v>2</v>
      </c>
      <c r="D103" s="67">
        <v>33.119999999999997</v>
      </c>
      <c r="E103" s="55">
        <f>22</f>
        <v>22</v>
      </c>
      <c r="F103" s="28">
        <v>123</v>
      </c>
      <c r="G103" s="56">
        <v>36.74</v>
      </c>
      <c r="H103" s="23" t="s">
        <v>431</v>
      </c>
      <c r="I103" s="11"/>
    </row>
    <row r="104" spans="1:9" ht="15.75" customHeight="1">
      <c r="A104" s="116">
        <v>102</v>
      </c>
      <c r="B104" s="85" t="s">
        <v>370</v>
      </c>
      <c r="C104" s="26" t="s">
        <v>227</v>
      </c>
      <c r="D104" s="67">
        <v>33.19</v>
      </c>
      <c r="E104" s="55">
        <v>-1</v>
      </c>
      <c r="F104" s="28">
        <v>101</v>
      </c>
      <c r="G104" s="56">
        <v>32.44</v>
      </c>
      <c r="H104" s="23" t="s">
        <v>434</v>
      </c>
      <c r="I104" s="11"/>
    </row>
    <row r="105" spans="1:9" ht="15.75" customHeight="1">
      <c r="A105" s="116">
        <v>103</v>
      </c>
      <c r="B105" s="85" t="s">
        <v>371</v>
      </c>
      <c r="C105" s="26" t="s">
        <v>113</v>
      </c>
      <c r="D105" s="67">
        <v>33.72</v>
      </c>
      <c r="E105" s="55">
        <v>-3</v>
      </c>
      <c r="F105" s="28">
        <v>100</v>
      </c>
      <c r="G105" s="56">
        <v>32.44</v>
      </c>
      <c r="H105" s="23" t="s">
        <v>432</v>
      </c>
      <c r="I105" s="11"/>
    </row>
    <row r="106" spans="1:9" ht="15.75" customHeight="1">
      <c r="A106" s="116">
        <v>104</v>
      </c>
      <c r="B106" s="85" t="s">
        <v>372</v>
      </c>
      <c r="C106" s="26" t="s">
        <v>229</v>
      </c>
      <c r="D106" s="67">
        <v>33.79</v>
      </c>
      <c r="E106" s="55">
        <v>-1</v>
      </c>
      <c r="F106" s="28">
        <v>103</v>
      </c>
      <c r="G106" s="56">
        <v>32.659999999999997</v>
      </c>
      <c r="H106" s="23" t="s">
        <v>432</v>
      </c>
      <c r="I106" s="11"/>
    </row>
    <row r="107" spans="1:9" ht="15.75" customHeight="1">
      <c r="A107" s="116">
        <v>105</v>
      </c>
      <c r="B107" s="85" t="s">
        <v>233</v>
      </c>
      <c r="C107" s="26" t="s">
        <v>232</v>
      </c>
      <c r="D107" s="67">
        <v>33.83</v>
      </c>
      <c r="E107" s="55">
        <v>-1</v>
      </c>
      <c r="F107" s="28">
        <v>104</v>
      </c>
      <c r="G107" s="56">
        <v>32.74</v>
      </c>
      <c r="H107" s="23" t="s">
        <v>429</v>
      </c>
      <c r="I107" s="11"/>
    </row>
    <row r="108" spans="1:9" ht="15.75" customHeight="1">
      <c r="A108" s="116">
        <v>106</v>
      </c>
      <c r="B108" s="85" t="s">
        <v>18</v>
      </c>
      <c r="C108" s="26" t="s">
        <v>17</v>
      </c>
      <c r="D108" s="67">
        <v>33.92</v>
      </c>
      <c r="E108" s="55">
        <f>3</f>
        <v>3</v>
      </c>
      <c r="F108" s="28">
        <v>109</v>
      </c>
      <c r="G108" s="56">
        <v>34.96</v>
      </c>
      <c r="H108" s="23" t="s">
        <v>432</v>
      </c>
      <c r="I108" s="11"/>
    </row>
    <row r="109" spans="1:9" ht="15.75" customHeight="1">
      <c r="A109" s="116">
        <v>107</v>
      </c>
      <c r="B109" s="85" t="s">
        <v>373</v>
      </c>
      <c r="C109" s="26" t="s">
        <v>131</v>
      </c>
      <c r="D109" s="67">
        <v>34.049999999999997</v>
      </c>
      <c r="E109" s="55">
        <v>-2</v>
      </c>
      <c r="F109" s="28">
        <v>105</v>
      </c>
      <c r="G109" s="56">
        <v>32.79</v>
      </c>
      <c r="H109" s="23" t="s">
        <v>430</v>
      </c>
      <c r="I109" s="11"/>
    </row>
    <row r="110" spans="1:9" ht="15.75" customHeight="1">
      <c r="A110" s="116">
        <v>108</v>
      </c>
      <c r="B110" s="85" t="s">
        <v>123</v>
      </c>
      <c r="C110" s="26" t="s">
        <v>121</v>
      </c>
      <c r="D110" s="67">
        <v>34.119999999999997</v>
      </c>
      <c r="E110" s="55">
        <f>4</f>
        <v>4</v>
      </c>
      <c r="F110" s="28">
        <v>112</v>
      </c>
      <c r="G110" s="56">
        <v>35.229999999999997</v>
      </c>
      <c r="H110" s="23" t="s">
        <v>432</v>
      </c>
      <c r="I110" s="11"/>
    </row>
    <row r="111" spans="1:9" ht="15.75" customHeight="1">
      <c r="A111" s="116">
        <v>109</v>
      </c>
      <c r="B111" s="85" t="s">
        <v>236</v>
      </c>
      <c r="C111" s="26" t="s">
        <v>235</v>
      </c>
      <c r="D111" s="67">
        <v>34.299999999999997</v>
      </c>
      <c r="E111" s="55">
        <v>-1</v>
      </c>
      <c r="F111" s="28">
        <v>108</v>
      </c>
      <c r="G111" s="56">
        <v>33.86</v>
      </c>
      <c r="H111" s="23" t="s">
        <v>434</v>
      </c>
      <c r="I111" s="11"/>
    </row>
    <row r="112" spans="1:9" ht="15.75" customHeight="1">
      <c r="A112" s="116">
        <v>110</v>
      </c>
      <c r="B112" s="85" t="s">
        <v>120</v>
      </c>
      <c r="C112" s="26" t="s">
        <v>118</v>
      </c>
      <c r="D112" s="67">
        <v>34.340000000000003</v>
      </c>
      <c r="E112" s="55">
        <v>-3</v>
      </c>
      <c r="F112" s="28">
        <v>107</v>
      </c>
      <c r="G112" s="56">
        <v>33.49</v>
      </c>
      <c r="H112" s="23" t="s">
        <v>432</v>
      </c>
      <c r="I112" s="11"/>
    </row>
    <row r="113" spans="1:9" ht="15.75" customHeight="1">
      <c r="A113" s="116">
        <v>111</v>
      </c>
      <c r="B113" s="85" t="s">
        <v>374</v>
      </c>
      <c r="C113" s="26" t="s">
        <v>97</v>
      </c>
      <c r="D113" s="67">
        <v>35.06</v>
      </c>
      <c r="E113" s="55">
        <f>0</f>
        <v>0</v>
      </c>
      <c r="F113" s="28">
        <v>111</v>
      </c>
      <c r="G113" s="56">
        <v>35.11</v>
      </c>
      <c r="H113" s="23" t="s">
        <v>429</v>
      </c>
      <c r="I113" s="10"/>
    </row>
    <row r="114" spans="1:9" ht="15.75" customHeight="1">
      <c r="A114" s="116">
        <v>112</v>
      </c>
      <c r="B114" s="85" t="s">
        <v>35</v>
      </c>
      <c r="C114" s="26" t="s">
        <v>33</v>
      </c>
      <c r="D114" s="67">
        <v>35.1</v>
      </c>
      <c r="E114" s="55">
        <v>-6</v>
      </c>
      <c r="F114" s="28">
        <v>106</v>
      </c>
      <c r="G114" s="56">
        <v>33.4</v>
      </c>
      <c r="H114" s="23" t="s">
        <v>431</v>
      </c>
      <c r="I114" s="10"/>
    </row>
    <row r="115" spans="1:9" ht="15.75" customHeight="1">
      <c r="A115" s="116">
        <v>113</v>
      </c>
      <c r="B115" s="85" t="s">
        <v>11</v>
      </c>
      <c r="C115" s="26" t="s">
        <v>10</v>
      </c>
      <c r="D115" s="67">
        <v>35.11</v>
      </c>
      <c r="E115" s="55">
        <v>-17</v>
      </c>
      <c r="F115" s="28">
        <v>96</v>
      </c>
      <c r="G115" s="56">
        <v>31.74</v>
      </c>
      <c r="H115" s="23" t="s">
        <v>432</v>
      </c>
      <c r="I115" s="10"/>
    </row>
    <row r="116" spans="1:9" ht="15.75" customHeight="1">
      <c r="A116" s="116">
        <v>114</v>
      </c>
      <c r="B116" s="85" t="s">
        <v>375</v>
      </c>
      <c r="C116" s="26" t="s">
        <v>126</v>
      </c>
      <c r="D116" s="67">
        <v>35.369999999999997</v>
      </c>
      <c r="E116" s="55">
        <v>-1</v>
      </c>
      <c r="F116" s="28">
        <v>113</v>
      </c>
      <c r="G116" s="56">
        <v>35.380000000000003</v>
      </c>
      <c r="H116" s="23" t="s">
        <v>430</v>
      </c>
      <c r="I116" s="10"/>
    </row>
    <row r="117" spans="1:9" ht="15.75" customHeight="1">
      <c r="A117" s="116">
        <v>115</v>
      </c>
      <c r="B117" s="85" t="s">
        <v>112</v>
      </c>
      <c r="C117" s="26" t="s">
        <v>110</v>
      </c>
      <c r="D117" s="67">
        <v>35.630000000000003</v>
      </c>
      <c r="E117" s="55">
        <f>5</f>
        <v>5</v>
      </c>
      <c r="F117" s="28">
        <v>120</v>
      </c>
      <c r="G117" s="56">
        <v>36.5</v>
      </c>
      <c r="H117" s="23" t="s">
        <v>432</v>
      </c>
      <c r="I117" s="10"/>
    </row>
    <row r="118" spans="1:9" ht="15.75" customHeight="1">
      <c r="A118" s="116">
        <v>116</v>
      </c>
      <c r="B118" s="85" t="s">
        <v>283</v>
      </c>
      <c r="C118" s="26" t="s">
        <v>282</v>
      </c>
      <c r="D118" s="67">
        <v>35.74</v>
      </c>
      <c r="E118" s="55">
        <f>0</f>
        <v>0</v>
      </c>
      <c r="F118" s="28">
        <v>116</v>
      </c>
      <c r="G118" s="56">
        <v>35.94</v>
      </c>
      <c r="H118" s="23" t="s">
        <v>430</v>
      </c>
      <c r="I118" s="10"/>
    </row>
    <row r="119" spans="1:9" ht="15.75" customHeight="1">
      <c r="A119" s="116">
        <v>117</v>
      </c>
      <c r="B119" s="85" t="s">
        <v>125</v>
      </c>
      <c r="C119" s="26" t="s">
        <v>124</v>
      </c>
      <c r="D119" s="67">
        <v>35.81</v>
      </c>
      <c r="E119" s="55">
        <v>-3</v>
      </c>
      <c r="F119" s="28">
        <v>114</v>
      </c>
      <c r="G119" s="56">
        <v>35.53</v>
      </c>
      <c r="H119" s="23" t="s">
        <v>430</v>
      </c>
      <c r="I119" s="10"/>
    </row>
    <row r="120" spans="1:9" ht="15.75" customHeight="1">
      <c r="A120" s="116">
        <v>118</v>
      </c>
      <c r="B120" s="85" t="s">
        <v>376</v>
      </c>
      <c r="C120" s="26" t="s">
        <v>175</v>
      </c>
      <c r="D120" s="67">
        <v>36.56</v>
      </c>
      <c r="E120" s="55">
        <v>-1</v>
      </c>
      <c r="F120" s="28">
        <v>117</v>
      </c>
      <c r="G120" s="56">
        <v>36.04</v>
      </c>
      <c r="H120" s="23" t="s">
        <v>432</v>
      </c>
      <c r="I120" s="10"/>
    </row>
    <row r="121" spans="1:9" ht="15.75" customHeight="1">
      <c r="A121" s="116">
        <v>119</v>
      </c>
      <c r="B121" s="85" t="s">
        <v>377</v>
      </c>
      <c r="C121" s="26" t="s">
        <v>116</v>
      </c>
      <c r="D121" s="67">
        <v>36.82</v>
      </c>
      <c r="E121" s="55">
        <f>5</f>
        <v>5</v>
      </c>
      <c r="F121" s="28">
        <v>124</v>
      </c>
      <c r="G121" s="56">
        <v>36.770000000000003</v>
      </c>
      <c r="H121" s="23" t="s">
        <v>431</v>
      </c>
      <c r="I121" s="10"/>
    </row>
    <row r="122" spans="1:9" ht="15.75" customHeight="1">
      <c r="A122" s="116">
        <v>120</v>
      </c>
      <c r="B122" s="85" t="s">
        <v>380</v>
      </c>
      <c r="C122" s="26" t="s">
        <v>243</v>
      </c>
      <c r="D122" s="67">
        <v>37</v>
      </c>
      <c r="E122" s="55">
        <v>-1</v>
      </c>
      <c r="F122" s="28">
        <v>119</v>
      </c>
      <c r="G122" s="56">
        <v>36.380000000000003</v>
      </c>
      <c r="H122" s="23" t="s">
        <v>432</v>
      </c>
      <c r="I122" s="10"/>
    </row>
    <row r="123" spans="1:9" ht="15.75" customHeight="1">
      <c r="A123" s="116">
        <v>121</v>
      </c>
      <c r="B123" s="85" t="s">
        <v>381</v>
      </c>
      <c r="C123" s="26" t="s">
        <v>36</v>
      </c>
      <c r="D123" s="67">
        <v>37.200000000000003</v>
      </c>
      <c r="E123" s="55">
        <v>-6</v>
      </c>
      <c r="F123" s="28">
        <v>115</v>
      </c>
      <c r="G123" s="56">
        <v>35.6</v>
      </c>
      <c r="H123" s="23" t="s">
        <v>432</v>
      </c>
      <c r="I123" s="10"/>
    </row>
    <row r="124" spans="1:9" ht="15.75" customHeight="1">
      <c r="A124" s="116">
        <v>122</v>
      </c>
      <c r="B124" s="85" t="s">
        <v>6</v>
      </c>
      <c r="C124" s="26" t="s">
        <v>4</v>
      </c>
      <c r="D124" s="67">
        <v>37.700000000000003</v>
      </c>
      <c r="E124" s="55">
        <v>-1</v>
      </c>
      <c r="F124" s="28">
        <v>121</v>
      </c>
      <c r="G124" s="56">
        <v>36.549999999999997</v>
      </c>
      <c r="H124" s="23" t="s">
        <v>431</v>
      </c>
      <c r="I124" s="10"/>
    </row>
    <row r="125" spans="1:9" ht="15.75" customHeight="1">
      <c r="A125" s="116">
        <v>123</v>
      </c>
      <c r="B125" s="85" t="s">
        <v>382</v>
      </c>
      <c r="C125" s="26" t="s">
        <v>247</v>
      </c>
      <c r="D125" s="67">
        <v>39.700000000000003</v>
      </c>
      <c r="E125" s="55">
        <v>-1</v>
      </c>
      <c r="F125" s="28">
        <v>122</v>
      </c>
      <c r="G125" s="56">
        <v>36.71</v>
      </c>
      <c r="H125" s="23" t="s">
        <v>432</v>
      </c>
      <c r="I125" s="10"/>
    </row>
    <row r="126" spans="1:9" ht="15.75" customHeight="1">
      <c r="A126" s="116">
        <v>124</v>
      </c>
      <c r="B126" s="85" t="s">
        <v>383</v>
      </c>
      <c r="C126" s="26" t="s">
        <v>40</v>
      </c>
      <c r="D126" s="67">
        <v>40.25</v>
      </c>
      <c r="E126" s="55">
        <v>-6</v>
      </c>
      <c r="F126" s="28">
        <v>118</v>
      </c>
      <c r="G126" s="56">
        <v>36.28</v>
      </c>
      <c r="H126" s="23" t="s">
        <v>432</v>
      </c>
      <c r="I126" s="10"/>
    </row>
    <row r="127" spans="1:9" ht="15.75" customHeight="1">
      <c r="A127" s="116">
        <v>125</v>
      </c>
      <c r="B127" s="85" t="s">
        <v>301</v>
      </c>
      <c r="C127" s="26" t="s">
        <v>300</v>
      </c>
      <c r="D127" s="67">
        <v>40.950000000000003</v>
      </c>
      <c r="E127" s="55">
        <f>0</f>
        <v>0</v>
      </c>
      <c r="F127" s="28">
        <v>125</v>
      </c>
      <c r="G127" s="56">
        <v>39.42</v>
      </c>
      <c r="H127" s="23" t="s">
        <v>432</v>
      </c>
      <c r="I127" s="10"/>
    </row>
    <row r="128" spans="1:9" ht="15.75" customHeight="1">
      <c r="A128" s="116">
        <v>126</v>
      </c>
      <c r="B128" s="85" t="s">
        <v>384</v>
      </c>
      <c r="C128" s="26" t="s">
        <v>255</v>
      </c>
      <c r="D128" s="67">
        <v>40.950000000000003</v>
      </c>
      <c r="E128" s="55">
        <f>1</f>
        <v>1</v>
      </c>
      <c r="F128" s="28">
        <v>127</v>
      </c>
      <c r="G128" s="56">
        <v>42.23</v>
      </c>
      <c r="H128" s="23" t="s">
        <v>432</v>
      </c>
      <c r="I128" s="10"/>
    </row>
    <row r="129" spans="1:9" ht="15.75" customHeight="1">
      <c r="A129" s="116">
        <v>127</v>
      </c>
      <c r="B129" s="85" t="s">
        <v>253</v>
      </c>
      <c r="C129" s="26" t="s">
        <v>252</v>
      </c>
      <c r="D129" s="67">
        <v>41.94</v>
      </c>
      <c r="E129" s="55">
        <v>-1</v>
      </c>
      <c r="F129" s="28">
        <v>126</v>
      </c>
      <c r="G129" s="56">
        <v>39.61</v>
      </c>
      <c r="H129" s="23" t="s">
        <v>431</v>
      </c>
      <c r="I129" s="10"/>
    </row>
    <row r="130" spans="1:9" ht="15.75" customHeight="1">
      <c r="A130" s="116">
        <v>128</v>
      </c>
      <c r="B130" s="85" t="s">
        <v>385</v>
      </c>
      <c r="C130" s="26" t="s">
        <v>224</v>
      </c>
      <c r="D130" s="67">
        <v>42.08</v>
      </c>
      <c r="E130" s="55">
        <f>2</f>
        <v>2</v>
      </c>
      <c r="F130" s="28">
        <v>130</v>
      </c>
      <c r="G130" s="56">
        <v>43.11</v>
      </c>
      <c r="H130" s="23" t="s">
        <v>434</v>
      </c>
      <c r="I130" s="10"/>
    </row>
    <row r="131" spans="1:9" ht="15.75" customHeight="1">
      <c r="A131" s="116">
        <v>129</v>
      </c>
      <c r="B131" s="85" t="s">
        <v>386</v>
      </c>
      <c r="C131" s="26" t="s">
        <v>254</v>
      </c>
      <c r="D131" s="67">
        <v>42.51</v>
      </c>
      <c r="E131" s="55">
        <v>-1</v>
      </c>
      <c r="F131" s="28">
        <v>128</v>
      </c>
      <c r="G131" s="56">
        <v>42.51</v>
      </c>
      <c r="H131" s="23" t="s">
        <v>434</v>
      </c>
      <c r="I131" s="10"/>
    </row>
    <row r="132" spans="1:9" ht="15.75" customHeight="1">
      <c r="A132" s="116">
        <v>130</v>
      </c>
      <c r="B132" s="85" t="s">
        <v>387</v>
      </c>
      <c r="C132" s="26" t="s">
        <v>180</v>
      </c>
      <c r="D132" s="67">
        <v>42.66</v>
      </c>
      <c r="E132" s="55">
        <v>-1</v>
      </c>
      <c r="F132" s="28">
        <v>129</v>
      </c>
      <c r="G132" s="56">
        <v>42.82</v>
      </c>
      <c r="H132" s="23" t="s">
        <v>430</v>
      </c>
      <c r="I132" s="10"/>
    </row>
    <row r="133" spans="1:9" ht="15.75" customHeight="1">
      <c r="A133" s="116">
        <v>131</v>
      </c>
      <c r="B133" s="85" t="s">
        <v>388</v>
      </c>
      <c r="C133" s="26" t="s">
        <v>39</v>
      </c>
      <c r="D133" s="67">
        <v>42.69</v>
      </c>
      <c r="E133" s="55">
        <f>2</f>
        <v>2</v>
      </c>
      <c r="F133" s="28">
        <v>133</v>
      </c>
      <c r="G133" s="56">
        <v>43.63</v>
      </c>
      <c r="H133" s="23" t="s">
        <v>434</v>
      </c>
      <c r="I133" s="10"/>
    </row>
    <row r="134" spans="1:9" ht="15.75" customHeight="1">
      <c r="A134" s="116">
        <v>132</v>
      </c>
      <c r="B134" s="85" t="s">
        <v>389</v>
      </c>
      <c r="C134" s="26" t="s">
        <v>32</v>
      </c>
      <c r="D134" s="67">
        <v>42.87</v>
      </c>
      <c r="E134" s="55">
        <f>13</f>
        <v>13</v>
      </c>
      <c r="F134" s="28">
        <v>145</v>
      </c>
      <c r="G134" s="56">
        <v>47.27</v>
      </c>
      <c r="H134" s="23" t="s">
        <v>432</v>
      </c>
      <c r="I134" s="10"/>
    </row>
    <row r="135" spans="1:9" ht="15.75" customHeight="1">
      <c r="A135" s="116">
        <v>133</v>
      </c>
      <c r="B135" s="85" t="s">
        <v>390</v>
      </c>
      <c r="C135" s="26" t="s">
        <v>231</v>
      </c>
      <c r="D135" s="67">
        <v>42.88</v>
      </c>
      <c r="E135" s="55">
        <f>2</f>
        <v>2</v>
      </c>
      <c r="F135" s="28">
        <v>135</v>
      </c>
      <c r="G135" s="56">
        <v>43.98</v>
      </c>
      <c r="H135" s="23" t="s">
        <v>434</v>
      </c>
      <c r="I135" s="10"/>
    </row>
    <row r="136" spans="1:9" ht="15.75" customHeight="1">
      <c r="A136" s="116">
        <v>134</v>
      </c>
      <c r="B136" s="85" t="s">
        <v>391</v>
      </c>
      <c r="C136" s="26" t="s">
        <v>128</v>
      </c>
      <c r="D136" s="67">
        <v>43.28</v>
      </c>
      <c r="E136" s="55">
        <v>-3</v>
      </c>
      <c r="F136" s="28">
        <v>131</v>
      </c>
      <c r="G136" s="56">
        <v>43.32</v>
      </c>
      <c r="H136" s="23" t="s">
        <v>432</v>
      </c>
      <c r="I136" s="10"/>
    </row>
    <row r="137" spans="1:9" ht="15.75" customHeight="1">
      <c r="A137" s="116">
        <v>135</v>
      </c>
      <c r="B137" s="85" t="s">
        <v>135</v>
      </c>
      <c r="C137" s="26" t="s">
        <v>133</v>
      </c>
      <c r="D137" s="67">
        <v>43.42</v>
      </c>
      <c r="E137" s="55">
        <v>-3</v>
      </c>
      <c r="F137" s="28">
        <v>132</v>
      </c>
      <c r="G137" s="56">
        <v>43.42</v>
      </c>
      <c r="H137" s="23" t="s">
        <v>434</v>
      </c>
      <c r="I137" s="10"/>
    </row>
    <row r="138" spans="1:9" ht="15.75" customHeight="1">
      <c r="A138" s="116">
        <v>136</v>
      </c>
      <c r="B138" s="85" t="s">
        <v>392</v>
      </c>
      <c r="C138" s="26" t="s">
        <v>177</v>
      </c>
      <c r="D138" s="67">
        <v>43.54</v>
      </c>
      <c r="E138" s="55">
        <v>-2</v>
      </c>
      <c r="F138" s="28">
        <v>134</v>
      </c>
      <c r="G138" s="56">
        <v>43.91</v>
      </c>
      <c r="H138" s="23" t="s">
        <v>431</v>
      </c>
      <c r="I138" s="10"/>
    </row>
    <row r="139" spans="1:9" ht="15.75" customHeight="1">
      <c r="A139" s="116">
        <v>137</v>
      </c>
      <c r="B139" s="85" t="s">
        <v>393</v>
      </c>
      <c r="C139" s="26" t="s">
        <v>292</v>
      </c>
      <c r="D139" s="67">
        <v>44.09</v>
      </c>
      <c r="E139" s="55">
        <f>0</f>
        <v>0</v>
      </c>
      <c r="F139" s="28">
        <v>137</v>
      </c>
      <c r="G139" s="56">
        <v>44.68</v>
      </c>
      <c r="H139" s="23" t="s">
        <v>434</v>
      </c>
      <c r="I139" s="10"/>
    </row>
    <row r="140" spans="1:9" ht="15.75" customHeight="1">
      <c r="A140" s="116">
        <v>138</v>
      </c>
      <c r="B140" s="85" t="s">
        <v>394</v>
      </c>
      <c r="C140" s="26" t="s">
        <v>258</v>
      </c>
      <c r="D140" s="67">
        <v>44.49</v>
      </c>
      <c r="E140" s="55">
        <f>1</f>
        <v>1</v>
      </c>
      <c r="F140" s="28">
        <v>139</v>
      </c>
      <c r="G140" s="56">
        <v>45.65</v>
      </c>
      <c r="H140" s="23" t="s">
        <v>432</v>
      </c>
      <c r="I140" s="10"/>
    </row>
    <row r="141" spans="1:9" ht="15.75" customHeight="1">
      <c r="A141" s="116">
        <v>139</v>
      </c>
      <c r="B141" s="85" t="s">
        <v>261</v>
      </c>
      <c r="C141" s="26" t="s">
        <v>259</v>
      </c>
      <c r="D141" s="67">
        <v>44.77</v>
      </c>
      <c r="E141" s="55">
        <v>-1</v>
      </c>
      <c r="F141" s="28">
        <v>138</v>
      </c>
      <c r="G141" s="56">
        <v>44.92</v>
      </c>
      <c r="H141" s="23" t="s">
        <v>431</v>
      </c>
      <c r="I141" s="10"/>
    </row>
    <row r="142" spans="1:9" ht="15.75" customHeight="1">
      <c r="A142" s="116">
        <v>140</v>
      </c>
      <c r="B142" s="85" t="s">
        <v>77</v>
      </c>
      <c r="C142" s="26" t="s">
        <v>76</v>
      </c>
      <c r="D142" s="67">
        <v>44.94</v>
      </c>
      <c r="E142" s="55">
        <v>-4</v>
      </c>
      <c r="F142" s="28">
        <v>136</v>
      </c>
      <c r="G142" s="56">
        <v>44.1</v>
      </c>
      <c r="H142" s="23" t="s">
        <v>431</v>
      </c>
      <c r="I142" s="10"/>
    </row>
    <row r="143" spans="1:9" ht="15.75" customHeight="1">
      <c r="A143" s="116">
        <v>141</v>
      </c>
      <c r="B143" s="85" t="s">
        <v>477</v>
      </c>
      <c r="C143" s="26" t="s">
        <v>74</v>
      </c>
      <c r="D143" s="67">
        <v>45.15</v>
      </c>
      <c r="E143" s="55">
        <f>6</f>
        <v>6</v>
      </c>
      <c r="F143" s="28">
        <v>147</v>
      </c>
      <c r="G143" s="56">
        <v>49.09</v>
      </c>
      <c r="H143" s="23" t="s">
        <v>432</v>
      </c>
      <c r="I143" s="10"/>
    </row>
    <row r="144" spans="1:9" ht="15.75" customHeight="1">
      <c r="A144" s="116">
        <v>142</v>
      </c>
      <c r="B144" s="85" t="s">
        <v>395</v>
      </c>
      <c r="C144" s="26" t="s">
        <v>182</v>
      </c>
      <c r="D144" s="67">
        <v>45.33</v>
      </c>
      <c r="E144" s="55">
        <v>-2</v>
      </c>
      <c r="F144" s="28">
        <v>140</v>
      </c>
      <c r="G144" s="56">
        <v>45.67</v>
      </c>
      <c r="H144" s="23" t="s">
        <v>431</v>
      </c>
      <c r="I144" s="10"/>
    </row>
    <row r="145" spans="1:9" ht="15.75" customHeight="1">
      <c r="A145" s="116">
        <v>143</v>
      </c>
      <c r="B145" s="85" t="s">
        <v>396</v>
      </c>
      <c r="C145" s="26" t="s">
        <v>260</v>
      </c>
      <c r="D145" s="67">
        <v>45.45</v>
      </c>
      <c r="E145" s="55">
        <f>1</f>
        <v>1</v>
      </c>
      <c r="F145" s="28">
        <v>144</v>
      </c>
      <c r="G145" s="56">
        <v>46.78</v>
      </c>
      <c r="H145" s="23" t="s">
        <v>430</v>
      </c>
      <c r="I145" s="10"/>
    </row>
    <row r="146" spans="1:9" ht="15.75" customHeight="1">
      <c r="A146" s="116">
        <v>144</v>
      </c>
      <c r="B146" s="85" t="s">
        <v>397</v>
      </c>
      <c r="C146" s="26" t="s">
        <v>262</v>
      </c>
      <c r="D146" s="67">
        <v>45.46</v>
      </c>
      <c r="E146" s="55">
        <v>-1</v>
      </c>
      <c r="F146" s="28">
        <v>143</v>
      </c>
      <c r="G146" s="56">
        <v>45.9</v>
      </c>
      <c r="H146" s="23" t="s">
        <v>431</v>
      </c>
      <c r="I146" s="10"/>
    </row>
    <row r="147" spans="1:9" ht="15.75" customHeight="1">
      <c r="A147" s="116">
        <v>145</v>
      </c>
      <c r="B147" s="85" t="s">
        <v>139</v>
      </c>
      <c r="C147" s="26" t="s">
        <v>138</v>
      </c>
      <c r="D147" s="67">
        <v>45.52</v>
      </c>
      <c r="E147" s="55">
        <v>-3</v>
      </c>
      <c r="F147" s="28">
        <v>142</v>
      </c>
      <c r="G147" s="56">
        <v>45.83</v>
      </c>
      <c r="H147" s="23" t="s">
        <v>431</v>
      </c>
      <c r="I147" s="10"/>
    </row>
    <row r="148" spans="1:9" ht="15.75" customHeight="1">
      <c r="A148" s="116">
        <v>146</v>
      </c>
      <c r="B148" s="85" t="s">
        <v>398</v>
      </c>
      <c r="C148" s="26" t="s">
        <v>67</v>
      </c>
      <c r="D148" s="67">
        <v>45.52</v>
      </c>
      <c r="E148" s="55">
        <v>-5</v>
      </c>
      <c r="F148" s="28">
        <v>141</v>
      </c>
      <c r="G148" s="56">
        <v>45.75</v>
      </c>
      <c r="H148" s="23" t="s">
        <v>434</v>
      </c>
      <c r="I148" s="10"/>
    </row>
    <row r="149" spans="1:9" ht="15.75" customHeight="1">
      <c r="A149" s="116">
        <v>147</v>
      </c>
      <c r="B149" s="85" t="s">
        <v>265</v>
      </c>
      <c r="C149" s="26" t="s">
        <v>264</v>
      </c>
      <c r="D149" s="67">
        <v>45.66</v>
      </c>
      <c r="E149" s="55">
        <f>1</f>
        <v>1</v>
      </c>
      <c r="F149" s="28">
        <v>148</v>
      </c>
      <c r="G149" s="56">
        <v>49.1</v>
      </c>
      <c r="H149" s="23" t="s">
        <v>430</v>
      </c>
      <c r="I149" s="10"/>
    </row>
    <row r="150" spans="1:9" ht="15.75" customHeight="1">
      <c r="A150" s="116">
        <v>148</v>
      </c>
      <c r="B150" s="85" t="s">
        <v>186</v>
      </c>
      <c r="C150" s="26" t="s">
        <v>185</v>
      </c>
      <c r="D150" s="67">
        <v>48.2</v>
      </c>
      <c r="E150" s="55">
        <v>-2</v>
      </c>
      <c r="F150" s="28">
        <v>146</v>
      </c>
      <c r="G150" s="56">
        <v>48.53</v>
      </c>
      <c r="H150" s="23" t="s">
        <v>430</v>
      </c>
      <c r="I150" s="10"/>
    </row>
    <row r="151" spans="1:9" ht="15.75" customHeight="1">
      <c r="A151" s="116">
        <v>149</v>
      </c>
      <c r="B151" s="85" t="s">
        <v>399</v>
      </c>
      <c r="C151" s="26" t="s">
        <v>293</v>
      </c>
      <c r="D151" s="67">
        <v>48.92</v>
      </c>
      <c r="E151" s="55">
        <f>0</f>
        <v>0</v>
      </c>
      <c r="F151" s="28">
        <v>149</v>
      </c>
      <c r="G151" s="56">
        <v>50.31</v>
      </c>
      <c r="H151" s="23" t="s">
        <v>433</v>
      </c>
      <c r="I151" s="10"/>
    </row>
    <row r="152" spans="1:9" ht="15.75" customHeight="1">
      <c r="A152" s="116">
        <v>150</v>
      </c>
      <c r="B152" s="85" t="s">
        <v>400</v>
      </c>
      <c r="C152" s="26" t="s">
        <v>129</v>
      </c>
      <c r="D152" s="67">
        <v>49.09</v>
      </c>
      <c r="E152" s="55">
        <f>4</f>
        <v>4</v>
      </c>
      <c r="F152" s="28">
        <v>154</v>
      </c>
      <c r="G152" s="56">
        <v>51.71</v>
      </c>
      <c r="H152" s="23" t="s">
        <v>432</v>
      </c>
      <c r="I152" s="10"/>
    </row>
    <row r="153" spans="1:9" ht="15.75" customHeight="1">
      <c r="A153" s="116">
        <v>151</v>
      </c>
      <c r="B153" s="85" t="s">
        <v>401</v>
      </c>
      <c r="C153" s="26" t="s">
        <v>92</v>
      </c>
      <c r="D153" s="67">
        <v>49.37</v>
      </c>
      <c r="E153" s="55">
        <v>-1</v>
      </c>
      <c r="F153" s="28">
        <v>150</v>
      </c>
      <c r="G153" s="56">
        <v>50.74</v>
      </c>
      <c r="H153" s="23" t="s">
        <v>431</v>
      </c>
      <c r="I153" s="10"/>
    </row>
    <row r="154" spans="1:9" ht="15.75" customHeight="1">
      <c r="A154" s="116">
        <v>152</v>
      </c>
      <c r="B154" s="85" t="s">
        <v>137</v>
      </c>
      <c r="C154" s="26" t="s">
        <v>136</v>
      </c>
      <c r="D154" s="67">
        <v>49.65</v>
      </c>
      <c r="E154" s="55">
        <f>0</f>
        <v>0</v>
      </c>
      <c r="F154" s="28">
        <v>152</v>
      </c>
      <c r="G154" s="56">
        <v>51.48</v>
      </c>
      <c r="H154" s="23" t="s">
        <v>431</v>
      </c>
      <c r="I154" s="10"/>
    </row>
    <row r="155" spans="1:9" ht="15.75" customHeight="1">
      <c r="A155" s="116">
        <v>153</v>
      </c>
      <c r="B155" s="85" t="s">
        <v>117</v>
      </c>
      <c r="C155" s="26" t="s">
        <v>114</v>
      </c>
      <c r="D155" s="67">
        <v>49.75</v>
      </c>
      <c r="E155" s="55">
        <f>0</f>
        <v>0</v>
      </c>
      <c r="F155" s="28">
        <v>153</v>
      </c>
      <c r="G155" s="56">
        <v>51.66</v>
      </c>
      <c r="H155" s="23" t="s">
        <v>433</v>
      </c>
      <c r="I155" s="10"/>
    </row>
    <row r="156" spans="1:9" ht="15.75" customHeight="1">
      <c r="A156" s="116">
        <v>154</v>
      </c>
      <c r="B156" s="85" t="s">
        <v>402</v>
      </c>
      <c r="C156" s="26" t="s">
        <v>166</v>
      </c>
      <c r="D156" s="67">
        <v>50.02</v>
      </c>
      <c r="E156" s="55">
        <f>3</f>
        <v>3</v>
      </c>
      <c r="F156" s="28">
        <v>157</v>
      </c>
      <c r="G156" s="56">
        <v>52.81</v>
      </c>
      <c r="H156" s="23" t="s">
        <v>433</v>
      </c>
      <c r="I156" s="10"/>
    </row>
    <row r="157" spans="1:9" ht="15.75" customHeight="1">
      <c r="A157" s="116">
        <v>155</v>
      </c>
      <c r="B157" s="85" t="s">
        <v>403</v>
      </c>
      <c r="C157" s="26" t="s">
        <v>294</v>
      </c>
      <c r="D157" s="67">
        <v>50.34</v>
      </c>
      <c r="E157" s="55">
        <f>0</f>
        <v>0</v>
      </c>
      <c r="F157" s="28">
        <v>155</v>
      </c>
      <c r="G157" s="56">
        <v>52.43</v>
      </c>
      <c r="H157" s="23" t="s">
        <v>432</v>
      </c>
      <c r="I157" s="10"/>
    </row>
    <row r="158" spans="1:9" ht="15.75" customHeight="1">
      <c r="A158" s="116">
        <v>156</v>
      </c>
      <c r="B158" s="85" t="s">
        <v>404</v>
      </c>
      <c r="C158" s="26" t="s">
        <v>134</v>
      </c>
      <c r="D158" s="67">
        <v>53.07</v>
      </c>
      <c r="E158" s="55">
        <f>4</f>
        <v>4</v>
      </c>
      <c r="F158" s="28">
        <v>160</v>
      </c>
      <c r="G158" s="56">
        <v>53.52</v>
      </c>
      <c r="H158" s="23" t="s">
        <v>433</v>
      </c>
      <c r="I158" s="10"/>
    </row>
    <row r="159" spans="1:9" ht="15.75" customHeight="1">
      <c r="A159" s="116">
        <v>157</v>
      </c>
      <c r="B159" s="85" t="s">
        <v>405</v>
      </c>
      <c r="C159" s="26" t="s">
        <v>267</v>
      </c>
      <c r="D159" s="67">
        <v>54.11</v>
      </c>
      <c r="E159" s="55">
        <f>1</f>
        <v>1</v>
      </c>
      <c r="F159" s="28">
        <v>158</v>
      </c>
      <c r="G159" s="56">
        <v>52.82</v>
      </c>
      <c r="H159" s="23" t="s">
        <v>433</v>
      </c>
      <c r="I159" s="10"/>
    </row>
    <row r="160" spans="1:9" ht="15.75" customHeight="1">
      <c r="A160" s="116">
        <v>158</v>
      </c>
      <c r="B160" s="85" t="s">
        <v>406</v>
      </c>
      <c r="C160" s="26" t="s">
        <v>27</v>
      </c>
      <c r="D160" s="67">
        <v>55.23</v>
      </c>
      <c r="E160" s="55">
        <v>-7</v>
      </c>
      <c r="F160" s="28">
        <v>151</v>
      </c>
      <c r="G160" s="56">
        <v>51.41</v>
      </c>
      <c r="H160" s="23" t="s">
        <v>431</v>
      </c>
      <c r="I160" s="13"/>
    </row>
    <row r="161" spans="1:9" ht="15.75" customHeight="1">
      <c r="A161" s="116">
        <v>159</v>
      </c>
      <c r="B161" s="85" t="s">
        <v>22</v>
      </c>
      <c r="C161" s="26" t="s">
        <v>21</v>
      </c>
      <c r="D161" s="67">
        <v>55.33</v>
      </c>
      <c r="E161" s="55">
        <f>16</f>
        <v>16</v>
      </c>
      <c r="F161" s="28">
        <v>175</v>
      </c>
      <c r="G161" s="56">
        <v>72.45</v>
      </c>
      <c r="H161" s="23" t="s">
        <v>432</v>
      </c>
      <c r="I161" s="13"/>
    </row>
    <row r="162" spans="1:9" ht="15.75" customHeight="1">
      <c r="A162" s="116">
        <v>160</v>
      </c>
      <c r="B162" s="85" t="s">
        <v>75</v>
      </c>
      <c r="C162" s="26" t="s">
        <v>73</v>
      </c>
      <c r="D162" s="67">
        <v>55.33</v>
      </c>
      <c r="E162" s="55">
        <v>-1</v>
      </c>
      <c r="F162" s="28">
        <v>159</v>
      </c>
      <c r="G162" s="56">
        <v>52.89</v>
      </c>
      <c r="H162" s="23" t="s">
        <v>432</v>
      </c>
      <c r="I162" s="13"/>
    </row>
    <row r="163" spans="1:9" ht="15.75" customHeight="1">
      <c r="A163" s="116">
        <v>161</v>
      </c>
      <c r="B163" s="85" t="s">
        <v>407</v>
      </c>
      <c r="C163" s="26" t="s">
        <v>298</v>
      </c>
      <c r="D163" s="67">
        <v>55.34</v>
      </c>
      <c r="E163" s="55">
        <f>0</f>
        <v>0</v>
      </c>
      <c r="F163" s="28">
        <v>161</v>
      </c>
      <c r="G163" s="56">
        <v>54.02</v>
      </c>
      <c r="H163" s="23" t="s">
        <v>433</v>
      </c>
      <c r="I163" s="13"/>
    </row>
    <row r="164" spans="1:9" ht="15.75" customHeight="1">
      <c r="A164" s="116">
        <v>162</v>
      </c>
      <c r="B164" s="85" t="s">
        <v>45</v>
      </c>
      <c r="C164" s="26" t="s">
        <v>43</v>
      </c>
      <c r="D164" s="67">
        <v>55.37</v>
      </c>
      <c r="E164" s="55">
        <v>-6</v>
      </c>
      <c r="F164" s="28">
        <v>156</v>
      </c>
      <c r="G164" s="56">
        <v>52.6</v>
      </c>
      <c r="H164" s="23" t="s">
        <v>434</v>
      </c>
      <c r="I164" s="13"/>
    </row>
    <row r="165" spans="1:9" ht="15.75" customHeight="1">
      <c r="A165" s="116">
        <v>163</v>
      </c>
      <c r="B165" s="85" t="s">
        <v>269</v>
      </c>
      <c r="C165" s="26" t="s">
        <v>268</v>
      </c>
      <c r="D165" s="67">
        <v>55.45</v>
      </c>
      <c r="E165" s="55">
        <f>1</f>
        <v>1</v>
      </c>
      <c r="F165" s="28">
        <v>164</v>
      </c>
      <c r="G165" s="56">
        <v>57.24</v>
      </c>
      <c r="H165" s="23" t="s">
        <v>432</v>
      </c>
      <c r="I165" s="13"/>
    </row>
    <row r="166" spans="1:9" ht="15.75" customHeight="1">
      <c r="A166" s="116">
        <v>164</v>
      </c>
      <c r="B166" s="85" t="s">
        <v>408</v>
      </c>
      <c r="C166" s="26" t="s">
        <v>188</v>
      </c>
      <c r="D166" s="67">
        <v>55.77</v>
      </c>
      <c r="E166" s="55">
        <v>-2</v>
      </c>
      <c r="F166" s="28">
        <v>162</v>
      </c>
      <c r="G166" s="56">
        <v>55.77</v>
      </c>
      <c r="H166" s="23" t="s">
        <v>434</v>
      </c>
      <c r="I166" s="13"/>
    </row>
    <row r="167" spans="1:9" ht="15.75" customHeight="1">
      <c r="A167" s="116">
        <v>165</v>
      </c>
      <c r="B167" s="85" t="s">
        <v>409</v>
      </c>
      <c r="C167" s="26" t="s">
        <v>280</v>
      </c>
      <c r="D167" s="67">
        <v>56.38</v>
      </c>
      <c r="E167" s="55">
        <f>0</f>
        <v>0</v>
      </c>
      <c r="F167" s="28">
        <v>165</v>
      </c>
      <c r="G167" s="56">
        <v>58.35</v>
      </c>
      <c r="H167" s="23" t="s">
        <v>432</v>
      </c>
      <c r="I167" s="13"/>
    </row>
    <row r="168" spans="1:9" ht="15.75" customHeight="1">
      <c r="A168" s="116">
        <v>166</v>
      </c>
      <c r="B168" s="85" t="s">
        <v>410</v>
      </c>
      <c r="C168" s="26" t="s">
        <v>142</v>
      </c>
      <c r="D168" s="67">
        <v>56.82</v>
      </c>
      <c r="E168" s="55">
        <v>-3</v>
      </c>
      <c r="F168" s="28">
        <v>163</v>
      </c>
      <c r="G168" s="56">
        <v>56.47</v>
      </c>
      <c r="H168" s="23" t="s">
        <v>434</v>
      </c>
      <c r="I168" s="13"/>
    </row>
    <row r="169" spans="1:9" ht="15.75" customHeight="1">
      <c r="A169" s="116">
        <v>167</v>
      </c>
      <c r="B169" s="85" t="s">
        <v>411</v>
      </c>
      <c r="C169" s="26" t="s">
        <v>273</v>
      </c>
      <c r="D169" s="67">
        <v>58.25</v>
      </c>
      <c r="E169" s="55">
        <f>1</f>
        <v>1</v>
      </c>
      <c r="F169" s="28">
        <v>168</v>
      </c>
      <c r="G169" s="56">
        <v>61.66</v>
      </c>
      <c r="H169" s="23" t="s">
        <v>434</v>
      </c>
      <c r="I169" s="13"/>
    </row>
    <row r="170" spans="1:9" ht="15.75" customHeight="1">
      <c r="A170" s="116">
        <v>168</v>
      </c>
      <c r="B170" s="85" t="s">
        <v>412</v>
      </c>
      <c r="C170" s="26" t="s">
        <v>65</v>
      </c>
      <c r="D170" s="67">
        <v>58.48</v>
      </c>
      <c r="E170" s="55">
        <v>-2</v>
      </c>
      <c r="F170" s="28">
        <v>166</v>
      </c>
      <c r="G170" s="56">
        <v>59.13</v>
      </c>
      <c r="H170" s="23" t="s">
        <v>433</v>
      </c>
      <c r="I170" s="13"/>
    </row>
    <row r="171" spans="1:9" ht="15.75" customHeight="1">
      <c r="A171" s="116">
        <v>169</v>
      </c>
      <c r="B171" s="85" t="s">
        <v>106</v>
      </c>
      <c r="C171" s="26" t="s">
        <v>103</v>
      </c>
      <c r="D171" s="67">
        <v>60.13</v>
      </c>
      <c r="E171" s="55">
        <v>-2</v>
      </c>
      <c r="F171" s="28">
        <v>167</v>
      </c>
      <c r="G171" s="56">
        <v>61.31</v>
      </c>
      <c r="H171" s="23" t="s">
        <v>434</v>
      </c>
      <c r="I171" s="13"/>
    </row>
    <row r="172" spans="1:9" ht="15.75" customHeight="1">
      <c r="A172" s="116">
        <v>170</v>
      </c>
      <c r="B172" s="85" t="s">
        <v>413</v>
      </c>
      <c r="C172" s="26" t="s">
        <v>234</v>
      </c>
      <c r="D172" s="67">
        <v>62.14</v>
      </c>
      <c r="E172" s="55">
        <f>2</f>
        <v>2</v>
      </c>
      <c r="F172" s="28">
        <v>172</v>
      </c>
      <c r="G172" s="56">
        <v>65.88</v>
      </c>
      <c r="H172" s="23" t="s">
        <v>434</v>
      </c>
      <c r="I172" s="13"/>
    </row>
    <row r="173" spans="1:9" ht="15.75" customHeight="1">
      <c r="A173" s="116">
        <v>171</v>
      </c>
      <c r="B173" s="85" t="s">
        <v>414</v>
      </c>
      <c r="C173" s="26" t="s">
        <v>193</v>
      </c>
      <c r="D173" s="67">
        <v>63.81</v>
      </c>
      <c r="E173" s="55">
        <v>-2</v>
      </c>
      <c r="F173" s="28">
        <v>169</v>
      </c>
      <c r="G173" s="56">
        <v>63.81</v>
      </c>
      <c r="H173" s="23" t="s">
        <v>430</v>
      </c>
      <c r="I173" s="13"/>
    </row>
    <row r="174" spans="1:9" ht="15.75" customHeight="1">
      <c r="A174" s="116">
        <v>172</v>
      </c>
      <c r="B174" s="85" t="s">
        <v>271</v>
      </c>
      <c r="C174" s="26" t="s">
        <v>270</v>
      </c>
      <c r="D174" s="67">
        <v>64.28</v>
      </c>
      <c r="E174" s="55">
        <v>-1</v>
      </c>
      <c r="F174" s="28">
        <v>171</v>
      </c>
      <c r="G174" s="56">
        <v>64.489999999999995</v>
      </c>
      <c r="H174" s="23" t="s">
        <v>431</v>
      </c>
      <c r="I174" s="13"/>
    </row>
    <row r="175" spans="1:9" ht="15.75" customHeight="1">
      <c r="A175" s="116">
        <v>173</v>
      </c>
      <c r="B175" s="85" t="s">
        <v>146</v>
      </c>
      <c r="C175" s="26" t="s">
        <v>145</v>
      </c>
      <c r="D175" s="67">
        <v>64.81</v>
      </c>
      <c r="E175" s="55">
        <v>-3</v>
      </c>
      <c r="F175" s="28">
        <v>170</v>
      </c>
      <c r="G175" s="56">
        <v>64.41</v>
      </c>
      <c r="H175" s="23" t="s">
        <v>434</v>
      </c>
      <c r="I175" s="13"/>
    </row>
    <row r="176" spans="1:9" ht="15.75" customHeight="1">
      <c r="A176" s="116">
        <v>174</v>
      </c>
      <c r="B176" s="85" t="s">
        <v>415</v>
      </c>
      <c r="C176" s="26" t="s">
        <v>297</v>
      </c>
      <c r="D176" s="67">
        <v>72.569999999999993</v>
      </c>
      <c r="E176" s="55">
        <f>0</f>
        <v>0</v>
      </c>
      <c r="F176" s="28">
        <v>174</v>
      </c>
      <c r="G176" s="56">
        <v>71.78</v>
      </c>
      <c r="H176" s="23" t="s">
        <v>434</v>
      </c>
      <c r="I176" s="13"/>
    </row>
    <row r="177" spans="1:9" ht="15.75" customHeight="1">
      <c r="A177" s="116">
        <v>175</v>
      </c>
      <c r="B177" s="85" t="s">
        <v>277</v>
      </c>
      <c r="C177" s="26" t="s">
        <v>276</v>
      </c>
      <c r="D177" s="67">
        <v>74.709999999999994</v>
      </c>
      <c r="E177" s="55">
        <f>1</f>
        <v>1</v>
      </c>
      <c r="F177" s="28">
        <v>176</v>
      </c>
      <c r="G177" s="56">
        <v>74.930000000000007</v>
      </c>
      <c r="H177" s="23" t="s">
        <v>431</v>
      </c>
      <c r="I177" s="13"/>
    </row>
    <row r="178" spans="1:9" ht="15.75" customHeight="1">
      <c r="A178" s="116">
        <v>176</v>
      </c>
      <c r="B178" s="85" t="s">
        <v>416</v>
      </c>
      <c r="C178" s="26" t="s">
        <v>149</v>
      </c>
      <c r="D178" s="67">
        <v>76.73</v>
      </c>
      <c r="E178" s="55">
        <v>-3</v>
      </c>
      <c r="F178" s="28">
        <v>173</v>
      </c>
      <c r="G178" s="56">
        <v>71.36</v>
      </c>
      <c r="H178" s="23" t="s">
        <v>432</v>
      </c>
      <c r="I178" s="13"/>
    </row>
    <row r="179" spans="1:9" ht="15.75" customHeight="1">
      <c r="A179" s="116">
        <v>177</v>
      </c>
      <c r="B179" s="85" t="s">
        <v>165</v>
      </c>
      <c r="C179" s="26" t="s">
        <v>164</v>
      </c>
      <c r="D179" s="67">
        <v>78.48</v>
      </c>
      <c r="E179" s="55">
        <f>0</f>
        <v>0</v>
      </c>
      <c r="F179" s="28">
        <v>177</v>
      </c>
      <c r="G179" s="56">
        <v>78.92</v>
      </c>
      <c r="H179" s="23" t="s">
        <v>431</v>
      </c>
      <c r="I179" s="13"/>
    </row>
    <row r="180" spans="1:9" ht="15.75" customHeight="1">
      <c r="A180" s="116">
        <v>178</v>
      </c>
      <c r="B180" s="85" t="s">
        <v>240</v>
      </c>
      <c r="C180" s="26" t="s">
        <v>239</v>
      </c>
      <c r="D180" s="67">
        <v>83.5</v>
      </c>
      <c r="E180" s="55">
        <f>0</f>
        <v>0</v>
      </c>
      <c r="F180" s="28">
        <v>178</v>
      </c>
      <c r="G180" s="56">
        <v>80.260000000000005</v>
      </c>
      <c r="H180" s="23" t="s">
        <v>432</v>
      </c>
      <c r="I180" s="13"/>
    </row>
    <row r="181" spans="1:9" ht="15.75" customHeight="1">
      <c r="A181" s="116">
        <v>179</v>
      </c>
      <c r="B181" s="85" t="s">
        <v>279</v>
      </c>
      <c r="C181" s="26" t="s">
        <v>278</v>
      </c>
      <c r="D181" s="67">
        <v>85.44</v>
      </c>
      <c r="E181" s="55">
        <f>1</f>
        <v>1</v>
      </c>
      <c r="F181" s="28">
        <v>180</v>
      </c>
      <c r="G181" s="56">
        <v>85.44</v>
      </c>
      <c r="H181" s="23" t="s">
        <v>433</v>
      </c>
      <c r="I181" s="13"/>
    </row>
    <row r="182" spans="1:9" ht="15.75" customHeight="1">
      <c r="A182" s="116">
        <v>180</v>
      </c>
      <c r="B182" s="85" t="s">
        <v>417</v>
      </c>
      <c r="C182" s="26" t="s">
        <v>274</v>
      </c>
      <c r="D182" s="67">
        <v>85.82</v>
      </c>
      <c r="E182" s="55">
        <v>-1</v>
      </c>
      <c r="F182" s="28">
        <v>179</v>
      </c>
      <c r="G182" s="56">
        <v>83.4</v>
      </c>
      <c r="H182" s="23" t="s">
        <v>431</v>
      </c>
      <c r="I182" s="13"/>
    </row>
    <row r="183" spans="1:9" ht="15.75" customHeight="1"/>
    <row r="184" spans="1:9" ht="15.75" customHeight="1"/>
    <row r="185" spans="1:9" ht="15.75" customHeight="1"/>
    <row r="186" spans="1:9" ht="15.75" customHeight="1"/>
    <row r="187" spans="1:9" ht="15.75" customHeight="1"/>
    <row r="188" spans="1:9" ht="15.75" customHeight="1"/>
    <row r="189" spans="1:9" ht="15.75" customHeight="1"/>
    <row r="190" spans="1:9" ht="15.75" customHeight="1"/>
    <row r="191" spans="1:9" ht="15.75" customHeight="1"/>
    <row r="192" spans="1:9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RowHeight="14.6"/>
  <cols>
    <col min="1" max="1" width="7.28515625" style="131" customWidth="1"/>
    <col min="2" max="2" width="28.7109375" style="130" customWidth="1"/>
    <col min="3" max="3" width="7.28515625" style="128" customWidth="1"/>
    <col min="4" max="12" width="12.640625" style="128" customWidth="1"/>
    <col min="13" max="13" width="12.640625" style="129" customWidth="1"/>
    <col min="14" max="16384" width="10.85546875" style="128"/>
  </cols>
  <sheetData>
    <row r="1" spans="1:13" ht="56.15" customHeight="1">
      <c r="A1" s="138" t="s">
        <v>488</v>
      </c>
    </row>
    <row r="2" spans="1:13" s="135" customFormat="1" ht="43.85" customHeight="1">
      <c r="A2" s="137" t="s">
        <v>436</v>
      </c>
      <c r="B2" s="136" t="s">
        <v>378</v>
      </c>
      <c r="C2" s="137" t="s">
        <v>0</v>
      </c>
      <c r="D2" s="137" t="s">
        <v>487</v>
      </c>
      <c r="E2" s="137" t="s">
        <v>486</v>
      </c>
      <c r="F2" s="137" t="s">
        <v>485</v>
      </c>
      <c r="G2" s="137" t="s">
        <v>484</v>
      </c>
      <c r="H2" s="137" t="s">
        <v>483</v>
      </c>
      <c r="I2" s="137" t="s">
        <v>482</v>
      </c>
      <c r="J2" s="137" t="s">
        <v>481</v>
      </c>
      <c r="K2" s="137" t="s">
        <v>480</v>
      </c>
      <c r="L2" s="137" t="s">
        <v>479</v>
      </c>
      <c r="M2" s="136" t="s">
        <v>478</v>
      </c>
    </row>
    <row r="3" spans="1:13">
      <c r="A3" s="131">
        <v>1</v>
      </c>
      <c r="B3" s="134" t="s">
        <v>310</v>
      </c>
      <c r="C3" s="128" t="s">
        <v>291</v>
      </c>
      <c r="D3" s="133">
        <v>6.508110147114297</v>
      </c>
      <c r="E3" s="133">
        <v>14.405594405594401</v>
      </c>
      <c r="F3" s="133">
        <v>6.9730427301405227</v>
      </c>
      <c r="G3" s="133">
        <v>2.2411465711190734</v>
      </c>
      <c r="H3" s="133">
        <v>11.688311688311689</v>
      </c>
      <c r="I3" s="133">
        <v>9.0909090909090917</v>
      </c>
      <c r="J3" s="133">
        <v>7.837602398448829</v>
      </c>
      <c r="K3" s="133">
        <v>0</v>
      </c>
      <c r="L3" s="133">
        <v>6.2700819187590646</v>
      </c>
      <c r="M3" s="132">
        <v>7.837602398448829</v>
      </c>
    </row>
    <row r="4" spans="1:13">
      <c r="A4" s="131">
        <v>2</v>
      </c>
      <c r="B4" s="134" t="s">
        <v>311</v>
      </c>
      <c r="C4" s="128" t="s">
        <v>249</v>
      </c>
      <c r="D4" s="133">
        <v>4.9132402866842702</v>
      </c>
      <c r="E4" s="133">
        <v>16.672600127145582</v>
      </c>
      <c r="F4" s="133">
        <v>7.4359047892170906</v>
      </c>
      <c r="G4" s="133">
        <v>2.6647779351720691</v>
      </c>
      <c r="H4" s="133">
        <v>9.858323494687129</v>
      </c>
      <c r="I4" s="133">
        <v>12.121212121212123</v>
      </c>
      <c r="J4" s="133">
        <v>7.9315885388088185</v>
      </c>
      <c r="K4" s="133">
        <v>0</v>
      </c>
      <c r="L4" s="133">
        <v>6.3452708310470536</v>
      </c>
      <c r="M4" s="132">
        <v>7.9315885388088185</v>
      </c>
    </row>
    <row r="5" spans="1:13">
      <c r="A5" s="131">
        <v>3</v>
      </c>
      <c r="B5" s="134" t="s">
        <v>312</v>
      </c>
      <c r="C5" s="128" t="s">
        <v>167</v>
      </c>
      <c r="D5" s="133">
        <v>3.9937759336099585</v>
      </c>
      <c r="E5" s="133">
        <v>24.06293706293706</v>
      </c>
      <c r="F5" s="133">
        <v>4.6056782334384856</v>
      </c>
      <c r="G5" s="133">
        <v>3.1164069660861595</v>
      </c>
      <c r="H5" s="133">
        <v>5.1948051948051948</v>
      </c>
      <c r="I5" s="133">
        <v>12.820512820512821</v>
      </c>
      <c r="J5" s="133">
        <v>8.1300388562234378</v>
      </c>
      <c r="K5" s="133">
        <v>0</v>
      </c>
      <c r="L5" s="133">
        <v>6.5040310849787506</v>
      </c>
      <c r="M5" s="132">
        <v>8.1300388562234378</v>
      </c>
    </row>
    <row r="6" spans="1:13">
      <c r="A6" s="131">
        <v>4</v>
      </c>
      <c r="B6" s="134" t="s">
        <v>313</v>
      </c>
      <c r="C6" s="128" t="s">
        <v>196</v>
      </c>
      <c r="D6" s="133">
        <v>6.8641078838174279</v>
      </c>
      <c r="E6" s="133">
        <v>13.395104895104897</v>
      </c>
      <c r="F6" s="133">
        <v>6.0110410094637228</v>
      </c>
      <c r="G6" s="133">
        <v>8.4775435380384963</v>
      </c>
      <c r="H6" s="133">
        <v>14.935064935064934</v>
      </c>
      <c r="I6" s="133">
        <v>12.820512820512821</v>
      </c>
      <c r="J6" s="133">
        <v>9.2482823480051408</v>
      </c>
      <c r="K6" s="133">
        <v>0</v>
      </c>
      <c r="L6" s="133">
        <v>7.398625878404113</v>
      </c>
      <c r="M6" s="132">
        <v>9.2482823480051408</v>
      </c>
    </row>
    <row r="7" spans="1:13">
      <c r="A7" s="131">
        <v>5</v>
      </c>
      <c r="B7" s="134" t="s">
        <v>314</v>
      </c>
      <c r="C7" s="128" t="s">
        <v>199</v>
      </c>
      <c r="D7" s="133">
        <v>6.5087136929460581</v>
      </c>
      <c r="E7" s="133">
        <v>14.37062937062937</v>
      </c>
      <c r="F7" s="133">
        <v>10.101577287066247</v>
      </c>
      <c r="G7" s="133">
        <v>5.731255728689276</v>
      </c>
      <c r="H7" s="133">
        <v>19.220779220779221</v>
      </c>
      <c r="I7" s="133">
        <v>13.846153846153845</v>
      </c>
      <c r="J7" s="133">
        <v>9.9590593842905921</v>
      </c>
      <c r="K7" s="133">
        <v>0</v>
      </c>
      <c r="L7" s="133">
        <v>7.9672475074324725</v>
      </c>
      <c r="M7" s="132">
        <v>9.9590593842905921</v>
      </c>
    </row>
    <row r="8" spans="1:13">
      <c r="A8" s="131">
        <v>6</v>
      </c>
      <c r="B8" s="134" t="s">
        <v>315</v>
      </c>
      <c r="C8" s="128" t="s">
        <v>170</v>
      </c>
      <c r="D8" s="133">
        <v>5.9246196403872764</v>
      </c>
      <c r="E8" s="133">
        <v>31.372960372960375</v>
      </c>
      <c r="F8" s="133">
        <v>6.9369085173501572</v>
      </c>
      <c r="G8" s="133">
        <v>2.2505346776657502</v>
      </c>
      <c r="H8" s="133">
        <v>15.367965367965368</v>
      </c>
      <c r="I8" s="133">
        <v>5.982905982905983</v>
      </c>
      <c r="J8" s="133">
        <v>10.514179754031083</v>
      </c>
      <c r="K8" s="133">
        <v>0</v>
      </c>
      <c r="L8" s="133">
        <v>8.4113438032248684</v>
      </c>
      <c r="M8" s="132">
        <v>10.514179754031083</v>
      </c>
    </row>
    <row r="9" spans="1:13">
      <c r="A9" s="131">
        <v>7</v>
      </c>
      <c r="B9" s="134" t="s">
        <v>141</v>
      </c>
      <c r="C9" s="128" t="s">
        <v>140</v>
      </c>
      <c r="D9" s="133">
        <v>7.6348547717842319</v>
      </c>
      <c r="E9" s="133">
        <v>26.18461538461538</v>
      </c>
      <c r="F9" s="133">
        <v>5.9406940063091476</v>
      </c>
      <c r="G9" s="133">
        <v>1.8452795600366634</v>
      </c>
      <c r="H9" s="133">
        <v>15.064935064935066</v>
      </c>
      <c r="I9" s="133">
        <v>12.820512820512821</v>
      </c>
      <c r="J9" s="133">
        <v>10.530503739542265</v>
      </c>
      <c r="K9" s="133">
        <v>0</v>
      </c>
      <c r="L9" s="133">
        <v>8.4244029916338139</v>
      </c>
      <c r="M9" s="132">
        <v>10.530503739542265</v>
      </c>
    </row>
    <row r="10" spans="1:13">
      <c r="A10" s="131">
        <v>8</v>
      </c>
      <c r="B10" s="134" t="s">
        <v>316</v>
      </c>
      <c r="C10" s="128" t="s">
        <v>151</v>
      </c>
      <c r="D10" s="133">
        <v>8.2273858921161835</v>
      </c>
      <c r="E10" s="133">
        <v>27.198601398601397</v>
      </c>
      <c r="F10" s="133">
        <v>7.6826498422712932</v>
      </c>
      <c r="G10" s="133">
        <v>1.7499541704857928</v>
      </c>
      <c r="H10" s="133">
        <v>6.3636363636363642</v>
      </c>
      <c r="I10" s="133">
        <v>14.87179487179487</v>
      </c>
      <c r="J10" s="133">
        <v>10.617282135551076</v>
      </c>
      <c r="K10" s="133">
        <v>0</v>
      </c>
      <c r="L10" s="133">
        <v>8.4938257084408626</v>
      </c>
      <c r="M10" s="132">
        <v>10.617282135551076</v>
      </c>
    </row>
    <row r="11" spans="1:13">
      <c r="A11" s="131">
        <v>9</v>
      </c>
      <c r="B11" s="134" t="s">
        <v>317</v>
      </c>
      <c r="C11" s="128" t="s">
        <v>155</v>
      </c>
      <c r="D11" s="133">
        <v>7.754149377593361</v>
      </c>
      <c r="E11" s="133">
        <v>20.524475524475523</v>
      </c>
      <c r="F11" s="133">
        <v>5.7018927444794949</v>
      </c>
      <c r="G11" s="133">
        <v>10.447296058661777</v>
      </c>
      <c r="H11" s="133">
        <v>11.038961038961039</v>
      </c>
      <c r="I11" s="133">
        <v>12.820512820512821</v>
      </c>
      <c r="J11" s="133">
        <v>10.685283335423406</v>
      </c>
      <c r="K11" s="133">
        <v>0</v>
      </c>
      <c r="L11" s="133">
        <v>8.548226668338728</v>
      </c>
      <c r="M11" s="132">
        <v>10.685283335423406</v>
      </c>
    </row>
    <row r="12" spans="1:13">
      <c r="A12" s="131">
        <v>10</v>
      </c>
      <c r="B12" s="134" t="s">
        <v>174</v>
      </c>
      <c r="C12" s="128" t="s">
        <v>173</v>
      </c>
      <c r="D12" s="133">
        <v>10.226556016597511</v>
      </c>
      <c r="E12" s="133">
        <v>26.447552447552447</v>
      </c>
      <c r="F12" s="133">
        <v>9.4813880126182966</v>
      </c>
      <c r="G12" s="133">
        <v>3.3143904674610445</v>
      </c>
      <c r="H12" s="133">
        <v>9.7402597402597397</v>
      </c>
      <c r="I12" s="133">
        <v>12.820512820512823</v>
      </c>
      <c r="J12" s="133">
        <v>11.829471540202182</v>
      </c>
      <c r="K12" s="133">
        <v>0</v>
      </c>
      <c r="L12" s="133">
        <v>9.4635772321617448</v>
      </c>
      <c r="M12" s="132">
        <v>11.829471540202182</v>
      </c>
    </row>
    <row r="13" spans="1:13">
      <c r="A13" s="131">
        <v>11</v>
      </c>
      <c r="B13" s="134" t="s">
        <v>318</v>
      </c>
      <c r="C13" s="128" t="s">
        <v>179</v>
      </c>
      <c r="D13" s="133">
        <v>5.9899723374827127</v>
      </c>
      <c r="E13" s="133">
        <v>20.944444444444443</v>
      </c>
      <c r="F13" s="133">
        <v>11.946722747984579</v>
      </c>
      <c r="G13" s="133">
        <v>3.2765047357164687</v>
      </c>
      <c r="H13" s="133">
        <v>15.33189033189033</v>
      </c>
      <c r="I13" s="133">
        <v>12.393162393162394</v>
      </c>
      <c r="J13" s="133">
        <v>10.335023827606214</v>
      </c>
      <c r="K13" s="133">
        <v>19.459101490553131</v>
      </c>
      <c r="L13" s="133">
        <v>12.159839360195598</v>
      </c>
      <c r="M13" s="132">
        <v>12.159839360195598</v>
      </c>
    </row>
    <row r="14" spans="1:13">
      <c r="A14" s="131">
        <v>12</v>
      </c>
      <c r="B14" s="134" t="s">
        <v>319</v>
      </c>
      <c r="C14" s="128" t="s">
        <v>78</v>
      </c>
      <c r="D14" s="133">
        <v>6.9356846473029048</v>
      </c>
      <c r="E14" s="133">
        <v>20.671328671328673</v>
      </c>
      <c r="F14" s="133">
        <v>21.03470031545741</v>
      </c>
      <c r="G14" s="133">
        <v>4.3519706691109077</v>
      </c>
      <c r="H14" s="133">
        <v>18.18181818181818</v>
      </c>
      <c r="I14" s="133">
        <v>12.820512820512821</v>
      </c>
      <c r="J14" s="133">
        <v>12.571755741944717</v>
      </c>
      <c r="K14" s="133">
        <v>0</v>
      </c>
      <c r="L14" s="133">
        <v>10.057404593555772</v>
      </c>
      <c r="M14" s="132">
        <v>12.571755741944717</v>
      </c>
    </row>
    <row r="15" spans="1:13">
      <c r="A15" s="131">
        <v>13</v>
      </c>
      <c r="B15" s="134" t="s">
        <v>320</v>
      </c>
      <c r="C15" s="128" t="s">
        <v>184</v>
      </c>
      <c r="D15" s="133">
        <v>9.555186721991701</v>
      </c>
      <c r="E15" s="133">
        <v>22.327272727272728</v>
      </c>
      <c r="F15" s="133">
        <v>12.649842271293375</v>
      </c>
      <c r="G15" s="133">
        <v>4.8505957836846925</v>
      </c>
      <c r="H15" s="133">
        <v>22.597402597402599</v>
      </c>
      <c r="I15" s="133">
        <v>10.76923076923077</v>
      </c>
      <c r="J15" s="133">
        <v>12.60356681825848</v>
      </c>
      <c r="K15" s="133">
        <v>0</v>
      </c>
      <c r="L15" s="133">
        <v>10.082853454606783</v>
      </c>
      <c r="M15" s="132">
        <v>12.60356681825848</v>
      </c>
    </row>
    <row r="16" spans="1:13">
      <c r="A16" s="131">
        <v>14</v>
      </c>
      <c r="B16" s="134" t="s">
        <v>321</v>
      </c>
      <c r="C16" s="128" t="s">
        <v>82</v>
      </c>
      <c r="D16" s="133">
        <v>9.1615293420272668</v>
      </c>
      <c r="E16" s="133">
        <v>20.877122877122876</v>
      </c>
      <c r="F16" s="133">
        <v>12.788643533123027</v>
      </c>
      <c r="G16" s="133">
        <v>4.4512243027366765</v>
      </c>
      <c r="H16" s="133">
        <v>24.860853432282003</v>
      </c>
      <c r="I16" s="133">
        <v>13.553113553113553</v>
      </c>
      <c r="J16" s="133">
        <v>12.607838814955814</v>
      </c>
      <c r="K16" s="133">
        <v>0</v>
      </c>
      <c r="L16" s="133">
        <v>10.086271051964653</v>
      </c>
      <c r="M16" s="132">
        <v>12.607838814955814</v>
      </c>
    </row>
    <row r="17" spans="1:13">
      <c r="A17" s="131">
        <v>15</v>
      </c>
      <c r="B17" s="134" t="s">
        <v>322</v>
      </c>
      <c r="C17" s="128" t="s">
        <v>204</v>
      </c>
      <c r="D17" s="133">
        <v>10.677889037612102</v>
      </c>
      <c r="E17" s="133">
        <v>26.98445274080758</v>
      </c>
      <c r="F17" s="133">
        <v>11.396674977103897</v>
      </c>
      <c r="G17" s="133">
        <v>6.955661778185152</v>
      </c>
      <c r="H17" s="133">
        <v>34.763833682446588</v>
      </c>
      <c r="I17" s="133">
        <v>13.254425971877586</v>
      </c>
      <c r="J17" s="133">
        <v>15.116949566413821</v>
      </c>
      <c r="K17" s="133">
        <v>0</v>
      </c>
      <c r="L17" s="133">
        <v>12.093559653131056</v>
      </c>
      <c r="M17" s="132">
        <v>15.116949566413821</v>
      </c>
    </row>
    <row r="18" spans="1:13">
      <c r="A18" s="131">
        <v>16</v>
      </c>
      <c r="B18" s="134" t="s">
        <v>323</v>
      </c>
      <c r="C18" s="128" t="s">
        <v>154</v>
      </c>
      <c r="D18" s="133">
        <v>10.419199170124482</v>
      </c>
      <c r="E18" s="133">
        <v>26.429979020979022</v>
      </c>
      <c r="F18" s="133">
        <v>12.910094637223974</v>
      </c>
      <c r="G18" s="133">
        <v>3.8635412465627867</v>
      </c>
      <c r="H18" s="133">
        <v>41.233772727272729</v>
      </c>
      <c r="I18" s="133">
        <v>14.102320512820514</v>
      </c>
      <c r="J18" s="133">
        <v>15.285009977510228</v>
      </c>
      <c r="K18" s="133">
        <v>0</v>
      </c>
      <c r="L18" s="133">
        <v>12.228007982008183</v>
      </c>
      <c r="M18" s="132">
        <v>15.285009977510228</v>
      </c>
    </row>
    <row r="19" spans="1:13">
      <c r="A19" s="131">
        <v>17</v>
      </c>
      <c r="B19" s="134" t="s">
        <v>324</v>
      </c>
      <c r="C19" s="128" t="s">
        <v>286</v>
      </c>
      <c r="D19" s="133">
        <v>9.9273858921161828</v>
      </c>
      <c r="E19" s="133">
        <v>48.790209790209786</v>
      </c>
      <c r="F19" s="133">
        <v>8.9463722397476353</v>
      </c>
      <c r="G19" s="133">
        <v>2.8854262144821266</v>
      </c>
      <c r="H19" s="133">
        <v>11.688311688311689</v>
      </c>
      <c r="I19" s="133">
        <v>12.820512820512821</v>
      </c>
      <c r="J19" s="133">
        <v>15.455198713847359</v>
      </c>
      <c r="K19" s="133">
        <v>0</v>
      </c>
      <c r="L19" s="133">
        <v>12.364158971077888</v>
      </c>
      <c r="M19" s="132">
        <v>15.455198713847359</v>
      </c>
    </row>
    <row r="20" spans="1:13">
      <c r="A20" s="131">
        <v>18</v>
      </c>
      <c r="B20" s="134" t="s">
        <v>325</v>
      </c>
      <c r="C20" s="128" t="s">
        <v>59</v>
      </c>
      <c r="D20" s="133">
        <v>9.3734439834024883</v>
      </c>
      <c r="E20" s="133">
        <v>34.960372960372958</v>
      </c>
      <c r="F20" s="133">
        <v>14.384858044164039</v>
      </c>
      <c r="G20" s="133">
        <v>3.7470210815765355</v>
      </c>
      <c r="H20" s="133">
        <v>29.437229437229433</v>
      </c>
      <c r="I20" s="133">
        <v>16.239316239316238</v>
      </c>
      <c r="J20" s="133">
        <v>15.779568815198559</v>
      </c>
      <c r="K20" s="133">
        <v>0</v>
      </c>
      <c r="L20" s="133">
        <v>12.623655052158846</v>
      </c>
      <c r="M20" s="132">
        <v>15.779568815198559</v>
      </c>
    </row>
    <row r="21" spans="1:13">
      <c r="A21" s="131">
        <v>19</v>
      </c>
      <c r="B21" s="134" t="s">
        <v>303</v>
      </c>
      <c r="C21" s="128" t="s">
        <v>302</v>
      </c>
      <c r="D21" s="133">
        <v>11.282157676348548</v>
      </c>
      <c r="E21" s="133">
        <v>39.426573426573427</v>
      </c>
      <c r="F21" s="133">
        <v>14.141955835962143</v>
      </c>
      <c r="G21" s="133">
        <v>2.3024747937671859</v>
      </c>
      <c r="H21" s="133">
        <v>15.909090909090908</v>
      </c>
      <c r="I21" s="133">
        <v>16.666666666666668</v>
      </c>
      <c r="J21" s="133">
        <v>15.787199699479773</v>
      </c>
      <c r="K21" s="133">
        <v>0</v>
      </c>
      <c r="L21" s="133">
        <v>12.62975975958382</v>
      </c>
      <c r="M21" s="132">
        <v>15.787199699479773</v>
      </c>
    </row>
    <row r="22" spans="1:13">
      <c r="A22" s="131">
        <v>20</v>
      </c>
      <c r="B22" s="134" t="s">
        <v>296</v>
      </c>
      <c r="C22" s="128" t="s">
        <v>295</v>
      </c>
      <c r="D22" s="133">
        <v>10.863070539419088</v>
      </c>
      <c r="E22" s="133">
        <v>40.37762237762238</v>
      </c>
      <c r="F22" s="133">
        <v>6.68769716088328</v>
      </c>
      <c r="G22" s="133">
        <v>17.444546287809349</v>
      </c>
      <c r="H22" s="133">
        <v>24.675324675324674</v>
      </c>
      <c r="I22" s="133">
        <v>12.820512820512821</v>
      </c>
      <c r="J22" s="133">
        <v>17.497320942178654</v>
      </c>
      <c r="K22" s="133">
        <v>0</v>
      </c>
      <c r="L22" s="133">
        <v>13.997856753742925</v>
      </c>
      <c r="M22" s="132">
        <v>17.497320942178654</v>
      </c>
    </row>
    <row r="23" spans="1:13">
      <c r="A23" s="131">
        <v>21</v>
      </c>
      <c r="B23" s="134" t="s">
        <v>238</v>
      </c>
      <c r="C23" s="128" t="s">
        <v>237</v>
      </c>
      <c r="D23" s="133">
        <v>8.2344398340248954</v>
      </c>
      <c r="E23" s="133">
        <v>37.454545454545453</v>
      </c>
      <c r="F23" s="133">
        <v>30.356466876971602</v>
      </c>
      <c r="G23" s="133">
        <v>5.7543538038496793</v>
      </c>
      <c r="H23" s="133">
        <v>33.766233766233768</v>
      </c>
      <c r="I23" s="133">
        <v>5.1282051282051286</v>
      </c>
      <c r="J23" s="133">
        <v>18.246910875105993</v>
      </c>
      <c r="K23" s="133">
        <v>0</v>
      </c>
      <c r="L23" s="133">
        <v>14.597528700084794</v>
      </c>
      <c r="M23" s="132">
        <v>18.246910875105993</v>
      </c>
    </row>
    <row r="24" spans="1:13">
      <c r="A24" s="131">
        <v>22</v>
      </c>
      <c r="B24" s="134" t="s">
        <v>326</v>
      </c>
      <c r="C24" s="128" t="s">
        <v>190</v>
      </c>
      <c r="D24" s="133">
        <v>9.5691562932226848</v>
      </c>
      <c r="E24" s="133">
        <v>41.032634032634029</v>
      </c>
      <c r="F24" s="133">
        <v>18.338590956887487</v>
      </c>
      <c r="G24" s="133">
        <v>8.6953864955698137</v>
      </c>
      <c r="H24" s="133">
        <v>33.766233766233768</v>
      </c>
      <c r="I24" s="133">
        <v>14.52991452991453</v>
      </c>
      <c r="J24" s="133">
        <v>18.558833036601808</v>
      </c>
      <c r="K24" s="133">
        <v>0</v>
      </c>
      <c r="L24" s="133">
        <v>14.847066429281446</v>
      </c>
      <c r="M24" s="132">
        <v>18.558833036601808</v>
      </c>
    </row>
    <row r="25" spans="1:13">
      <c r="A25" s="131">
        <v>23</v>
      </c>
      <c r="B25" s="134" t="s">
        <v>290</v>
      </c>
      <c r="C25" s="128" t="s">
        <v>289</v>
      </c>
      <c r="D25" s="133">
        <v>7.1538233550681687</v>
      </c>
      <c r="E25" s="133">
        <v>46.028971028971021</v>
      </c>
      <c r="F25" s="133">
        <v>14.956286615592607</v>
      </c>
      <c r="G25" s="133">
        <v>15.264894592117324</v>
      </c>
      <c r="H25" s="133">
        <v>35.621521335807053</v>
      </c>
      <c r="I25" s="133">
        <v>14.285714285714288</v>
      </c>
      <c r="J25" s="133">
        <v>19.251902792929659</v>
      </c>
      <c r="K25" s="133">
        <v>0</v>
      </c>
      <c r="L25" s="133">
        <v>15.40152223434373</v>
      </c>
      <c r="M25" s="132">
        <v>19.251902792929659</v>
      </c>
    </row>
    <row r="26" spans="1:13">
      <c r="A26" s="131">
        <v>24</v>
      </c>
      <c r="B26" s="134" t="s">
        <v>192</v>
      </c>
      <c r="C26" s="128" t="s">
        <v>191</v>
      </c>
      <c r="D26" s="133">
        <v>22.908246196403876</v>
      </c>
      <c r="E26" s="133">
        <v>44.405412587412577</v>
      </c>
      <c r="F26" s="133">
        <v>6.9821240799158772</v>
      </c>
      <c r="G26" s="133">
        <v>1.0313904674610448</v>
      </c>
      <c r="H26" s="133">
        <v>27.056290043290037</v>
      </c>
      <c r="I26" s="133">
        <v>10.683273504273508</v>
      </c>
      <c r="J26" s="133">
        <v>19.517533550229839</v>
      </c>
      <c r="K26" s="133">
        <v>0</v>
      </c>
      <c r="L26" s="133">
        <v>15.614026840183868</v>
      </c>
      <c r="M26" s="132">
        <v>19.517533550229839</v>
      </c>
    </row>
    <row r="27" spans="1:13">
      <c r="A27" s="131">
        <v>25</v>
      </c>
      <c r="B27" s="134" t="s">
        <v>327</v>
      </c>
      <c r="C27" s="128" t="s">
        <v>187</v>
      </c>
      <c r="D27" s="133">
        <v>10.142323651452283</v>
      </c>
      <c r="E27" s="133">
        <v>57.032167832167829</v>
      </c>
      <c r="F27" s="133">
        <v>9.2296529968454273</v>
      </c>
      <c r="G27" s="133">
        <v>10.600183318056828</v>
      </c>
      <c r="H27" s="133">
        <v>29.61038961038961</v>
      </c>
      <c r="I27" s="133">
        <v>17.948717948717949</v>
      </c>
      <c r="J27" s="133">
        <v>20.154367538254736</v>
      </c>
      <c r="K27" s="133">
        <v>0</v>
      </c>
      <c r="L27" s="133">
        <v>16.123494030603787</v>
      </c>
      <c r="M27" s="132">
        <v>20.154367538254736</v>
      </c>
    </row>
    <row r="28" spans="1:13">
      <c r="A28" s="131">
        <v>26</v>
      </c>
      <c r="B28" s="134" t="s">
        <v>328</v>
      </c>
      <c r="C28" s="128" t="s">
        <v>47</v>
      </c>
      <c r="D28" s="133">
        <v>12.517980636237899</v>
      </c>
      <c r="E28" s="133">
        <v>34.33566433566434</v>
      </c>
      <c r="F28" s="133">
        <v>25.809674027339639</v>
      </c>
      <c r="G28" s="133">
        <v>7.4622670333027807</v>
      </c>
      <c r="H28" s="133">
        <v>43.506493506493506</v>
      </c>
      <c r="I28" s="133">
        <v>13.675213675213676</v>
      </c>
      <c r="J28" s="133">
        <v>20.205736709939355</v>
      </c>
      <c r="K28" s="133">
        <v>16.094379124341003</v>
      </c>
      <c r="L28" s="133">
        <v>19.383465192819688</v>
      </c>
      <c r="M28" s="132">
        <v>20.205736709939355</v>
      </c>
    </row>
    <row r="29" spans="1:13">
      <c r="A29" s="131">
        <v>27</v>
      </c>
      <c r="B29" s="134" t="s">
        <v>329</v>
      </c>
      <c r="C29" s="128" t="s">
        <v>198</v>
      </c>
      <c r="D29" s="133">
        <v>14.350026231697431</v>
      </c>
      <c r="E29" s="133">
        <v>46.186560565870913</v>
      </c>
      <c r="F29" s="133">
        <v>20.503897893324631</v>
      </c>
      <c r="G29" s="133">
        <v>6.9829851343805647</v>
      </c>
      <c r="H29" s="133">
        <v>24.32452604866398</v>
      </c>
      <c r="I29" s="133">
        <v>16.35720601237843</v>
      </c>
      <c r="J29" s="133">
        <v>20.452393681248694</v>
      </c>
      <c r="K29" s="133">
        <v>0</v>
      </c>
      <c r="L29" s="133">
        <v>16.361914944998954</v>
      </c>
      <c r="M29" s="132">
        <v>20.452393681248694</v>
      </c>
    </row>
    <row r="30" spans="1:13">
      <c r="A30" s="131">
        <v>28</v>
      </c>
      <c r="B30" s="134" t="s">
        <v>330</v>
      </c>
      <c r="C30" s="128" t="s">
        <v>195</v>
      </c>
      <c r="D30" s="133">
        <v>11.510048132780081</v>
      </c>
      <c r="E30" s="133">
        <v>46.762165034965037</v>
      </c>
      <c r="F30" s="133">
        <v>21.656782334384857</v>
      </c>
      <c r="G30" s="133">
        <v>7.638220714940422</v>
      </c>
      <c r="H30" s="133">
        <v>42.337667532467535</v>
      </c>
      <c r="I30" s="133">
        <v>13.845958974358975</v>
      </c>
      <c r="J30" s="133">
        <v>21.194846267210618</v>
      </c>
      <c r="K30" s="133">
        <v>0</v>
      </c>
      <c r="L30" s="133">
        <v>16.955877013768497</v>
      </c>
      <c r="M30" s="132">
        <v>21.194846267210618</v>
      </c>
    </row>
    <row r="31" spans="1:13">
      <c r="A31" s="131">
        <v>29</v>
      </c>
      <c r="B31" s="134" t="s">
        <v>331</v>
      </c>
      <c r="C31" s="128" t="s">
        <v>241</v>
      </c>
      <c r="D31" s="133">
        <v>10.410788381742741</v>
      </c>
      <c r="E31" s="133">
        <v>46.56643356643356</v>
      </c>
      <c r="F31" s="133">
        <v>12.654574132492112</v>
      </c>
      <c r="G31" s="133">
        <v>4.6425297891842341</v>
      </c>
      <c r="H31" s="133">
        <v>37.012987012987011</v>
      </c>
      <c r="I31" s="133">
        <v>15.384615384615385</v>
      </c>
      <c r="J31" s="133">
        <v>18.480652575066099</v>
      </c>
      <c r="K31" s="133">
        <v>36.888794541139362</v>
      </c>
      <c r="L31" s="133">
        <v>22.162280968280747</v>
      </c>
      <c r="M31" s="132">
        <v>22.162280968280747</v>
      </c>
    </row>
    <row r="32" spans="1:13">
      <c r="A32" s="131">
        <v>30</v>
      </c>
      <c r="B32" s="134" t="s">
        <v>86</v>
      </c>
      <c r="C32" s="128" t="s">
        <v>85</v>
      </c>
      <c r="D32" s="133">
        <v>6.2116486860304301</v>
      </c>
      <c r="E32" s="133">
        <v>39.353337995337995</v>
      </c>
      <c r="F32" s="133">
        <v>8.732625943982411</v>
      </c>
      <c r="G32" s="133">
        <v>10.776704191317391</v>
      </c>
      <c r="H32" s="133">
        <v>30.362071231798506</v>
      </c>
      <c r="I32" s="133">
        <v>19.968580419580423</v>
      </c>
      <c r="J32" s="133">
        <v>16.075215221398022</v>
      </c>
      <c r="K32" s="133">
        <v>47.004803657924164</v>
      </c>
      <c r="L32" s="133">
        <v>22.261132908703249</v>
      </c>
      <c r="M32" s="132">
        <v>22.261132908703249</v>
      </c>
    </row>
    <row r="33" spans="1:13">
      <c r="A33" s="131">
        <v>31</v>
      </c>
      <c r="B33" s="134" t="s">
        <v>332</v>
      </c>
      <c r="C33" s="128" t="s">
        <v>304</v>
      </c>
      <c r="D33" s="133">
        <v>11.244467496542185</v>
      </c>
      <c r="E33" s="133">
        <v>44.150349650349646</v>
      </c>
      <c r="F33" s="133">
        <v>19.063091482649842</v>
      </c>
      <c r="G33" s="133">
        <v>14.292392300641611</v>
      </c>
      <c r="H33" s="133">
        <v>42.857142857142861</v>
      </c>
      <c r="I33" s="133">
        <v>26.068376068376068</v>
      </c>
      <c r="J33" s="133">
        <v>22.409587981580824</v>
      </c>
      <c r="K33" s="133">
        <v>16.094379124341003</v>
      </c>
      <c r="L33" s="133">
        <v>21.146546210132858</v>
      </c>
      <c r="M33" s="132">
        <v>22.409587981580824</v>
      </c>
    </row>
    <row r="34" spans="1:13">
      <c r="A34" s="131">
        <v>32</v>
      </c>
      <c r="B34" s="134" t="s">
        <v>333</v>
      </c>
      <c r="C34" s="128" t="s">
        <v>200</v>
      </c>
      <c r="D34" s="133">
        <v>16.103107208337356</v>
      </c>
      <c r="E34" s="133">
        <v>55.020328508700601</v>
      </c>
      <c r="F34" s="133">
        <v>16.494094343775217</v>
      </c>
      <c r="G34" s="133">
        <v>5.5641293458103291</v>
      </c>
      <c r="H34" s="133">
        <v>37.571730594986406</v>
      </c>
      <c r="I34" s="133">
        <v>15.563506261180679</v>
      </c>
      <c r="J34" s="133">
        <v>22.642064173840733</v>
      </c>
      <c r="K34" s="133">
        <v>0</v>
      </c>
      <c r="L34" s="133">
        <v>18.113651339072586</v>
      </c>
      <c r="M34" s="132">
        <v>22.642064173840733</v>
      </c>
    </row>
    <row r="35" spans="1:13">
      <c r="A35" s="131">
        <v>33</v>
      </c>
      <c r="B35" s="134" t="s">
        <v>334</v>
      </c>
      <c r="C35" s="128" t="s">
        <v>203</v>
      </c>
      <c r="D35" s="133">
        <v>11.712911828213779</v>
      </c>
      <c r="E35" s="133">
        <v>53.842430950344607</v>
      </c>
      <c r="F35" s="133">
        <v>22.09953929600799</v>
      </c>
      <c r="G35" s="133">
        <v>9.5493541005875411</v>
      </c>
      <c r="H35" s="133">
        <v>37.75265501884207</v>
      </c>
      <c r="I35" s="133">
        <v>16.509869027854638</v>
      </c>
      <c r="J35" s="133">
        <v>22.674735004452675</v>
      </c>
      <c r="K35" s="133">
        <v>0</v>
      </c>
      <c r="L35" s="133">
        <v>18.139788003562142</v>
      </c>
      <c r="M35" s="132">
        <v>22.674735004452675</v>
      </c>
    </row>
    <row r="36" spans="1:13">
      <c r="A36" s="131">
        <v>34</v>
      </c>
      <c r="B36" s="134" t="s">
        <v>335</v>
      </c>
      <c r="C36" s="128" t="s">
        <v>160</v>
      </c>
      <c r="D36" s="133">
        <v>10.373776958147637</v>
      </c>
      <c r="E36" s="133">
        <v>36.31546231546232</v>
      </c>
      <c r="F36" s="133">
        <v>18.72695408342096</v>
      </c>
      <c r="G36" s="133">
        <v>4.4305937468173955</v>
      </c>
      <c r="H36" s="133">
        <v>37.325637325637331</v>
      </c>
      <c r="I36" s="133">
        <v>12.092434314656538</v>
      </c>
      <c r="J36" s="133">
        <v>17.488266647023814</v>
      </c>
      <c r="K36" s="133">
        <v>44.659081186545833</v>
      </c>
      <c r="L36" s="133">
        <v>22.922429554928218</v>
      </c>
      <c r="M36" s="132">
        <v>22.922429554928218</v>
      </c>
    </row>
    <row r="37" spans="1:13">
      <c r="A37" s="131">
        <v>35</v>
      </c>
      <c r="B37" s="134" t="s">
        <v>336</v>
      </c>
      <c r="C37" s="128" t="s">
        <v>162</v>
      </c>
      <c r="D37" s="133">
        <v>9.020516366989396</v>
      </c>
      <c r="E37" s="133">
        <v>30.638694638694641</v>
      </c>
      <c r="F37" s="133">
        <v>20.070452155625656</v>
      </c>
      <c r="G37" s="133">
        <v>21.156872729741661</v>
      </c>
      <c r="H37" s="133">
        <v>22.84752284752285</v>
      </c>
      <c r="I37" s="133">
        <v>6.267806267806268</v>
      </c>
      <c r="J37" s="133">
        <v>17.410786135950882</v>
      </c>
      <c r="K37" s="133">
        <v>44.99809670330265</v>
      </c>
      <c r="L37" s="133">
        <v>22.928248249421237</v>
      </c>
      <c r="M37" s="132">
        <v>22.928248249421237</v>
      </c>
    </row>
    <row r="38" spans="1:13">
      <c r="A38" s="131">
        <v>36</v>
      </c>
      <c r="B38" s="134" t="s">
        <v>337</v>
      </c>
      <c r="C38" s="128" t="s">
        <v>144</v>
      </c>
      <c r="D38" s="133">
        <v>10.061658565500888</v>
      </c>
      <c r="E38" s="133">
        <v>55.859798201798199</v>
      </c>
      <c r="F38" s="133">
        <v>18.347754243653291</v>
      </c>
      <c r="G38" s="133">
        <v>20.871906376849548</v>
      </c>
      <c r="H38" s="133">
        <v>34.19913481756339</v>
      </c>
      <c r="I38" s="133">
        <v>14.041490842490843</v>
      </c>
      <c r="J38" s="133">
        <v>23.220514797221654</v>
      </c>
      <c r="K38" s="133">
        <v>0</v>
      </c>
      <c r="L38" s="133">
        <v>18.576411837777322</v>
      </c>
      <c r="M38" s="132">
        <v>23.220514797221654</v>
      </c>
    </row>
    <row r="39" spans="1:13">
      <c r="A39" s="131">
        <v>37</v>
      </c>
      <c r="B39" s="134" t="s">
        <v>34</v>
      </c>
      <c r="C39" s="128" t="s">
        <v>31</v>
      </c>
      <c r="D39" s="133">
        <v>25.741701244813278</v>
      </c>
      <c r="E39" s="133">
        <v>48.258741258741253</v>
      </c>
      <c r="F39" s="133">
        <v>11.99290220820189</v>
      </c>
      <c r="G39" s="133">
        <v>5.1883593033913833</v>
      </c>
      <c r="H39" s="133">
        <v>30.844155844155843</v>
      </c>
      <c r="I39" s="133">
        <v>14.102564102564102</v>
      </c>
      <c r="J39" s="133">
        <v>23.23279420555351</v>
      </c>
      <c r="K39" s="133">
        <v>0</v>
      </c>
      <c r="L39" s="133">
        <v>18.586235364442807</v>
      </c>
      <c r="M39" s="132">
        <v>23.23279420555351</v>
      </c>
    </row>
    <row r="40" spans="1:13">
      <c r="A40" s="131">
        <v>38</v>
      </c>
      <c r="B40" s="134" t="s">
        <v>88</v>
      </c>
      <c r="C40" s="128" t="s">
        <v>87</v>
      </c>
      <c r="D40" s="133">
        <v>10.103042876901798</v>
      </c>
      <c r="E40" s="133">
        <v>57.827505827505824</v>
      </c>
      <c r="F40" s="133">
        <v>20.61093585699264</v>
      </c>
      <c r="G40" s="133">
        <v>6.6495569813626636</v>
      </c>
      <c r="H40" s="133">
        <v>43.722943722943718</v>
      </c>
      <c r="I40" s="133">
        <v>27.350427350427353</v>
      </c>
      <c r="J40" s="133">
        <v>23.471794992725041</v>
      </c>
      <c r="K40" s="133">
        <v>0</v>
      </c>
      <c r="L40" s="133">
        <v>18.777435994180035</v>
      </c>
      <c r="M40" s="132">
        <v>23.471794992725041</v>
      </c>
    </row>
    <row r="41" spans="1:13">
      <c r="A41" s="131">
        <v>39</v>
      </c>
      <c r="B41" s="134" t="s">
        <v>81</v>
      </c>
      <c r="C41" s="128" t="s">
        <v>79</v>
      </c>
      <c r="D41" s="133">
        <v>9.8753142693620575</v>
      </c>
      <c r="E41" s="133">
        <v>55.623169933514745</v>
      </c>
      <c r="F41" s="133">
        <v>17.102298332582237</v>
      </c>
      <c r="G41" s="133">
        <v>13.672267048353524</v>
      </c>
      <c r="H41" s="133">
        <v>44.619666048237477</v>
      </c>
      <c r="I41" s="133">
        <v>25.75470506504989</v>
      </c>
      <c r="J41" s="133">
        <v>23.555924901636384</v>
      </c>
      <c r="K41" s="133">
        <v>0</v>
      </c>
      <c r="L41" s="133">
        <v>18.84473992130911</v>
      </c>
      <c r="M41" s="132">
        <v>23.555924901636384</v>
      </c>
    </row>
    <row r="42" spans="1:13">
      <c r="A42" s="131">
        <v>40</v>
      </c>
      <c r="B42" s="134" t="s">
        <v>338</v>
      </c>
      <c r="C42" s="128" t="s">
        <v>202</v>
      </c>
      <c r="D42" s="133">
        <v>12.038233550681683</v>
      </c>
      <c r="E42" s="133">
        <v>45.327672327672317</v>
      </c>
      <c r="F42" s="133">
        <v>27.370437133844071</v>
      </c>
      <c r="G42" s="133">
        <v>12.125441927458427</v>
      </c>
      <c r="H42" s="133">
        <v>47.866419294990727</v>
      </c>
      <c r="I42" s="133">
        <v>17.216117216117219</v>
      </c>
      <c r="J42" s="133">
        <v>23.573547790982026</v>
      </c>
      <c r="K42" s="133">
        <v>0</v>
      </c>
      <c r="L42" s="133">
        <v>18.858838232785622</v>
      </c>
      <c r="M42" s="132">
        <v>23.573547790982026</v>
      </c>
    </row>
    <row r="43" spans="1:13">
      <c r="A43" s="131">
        <v>41</v>
      </c>
      <c r="B43" s="134" t="s">
        <v>339</v>
      </c>
      <c r="C43" s="128" t="s">
        <v>206</v>
      </c>
      <c r="D43" s="133">
        <v>14.087828492392809</v>
      </c>
      <c r="E43" s="133">
        <v>58.019813519813511</v>
      </c>
      <c r="F43" s="133">
        <v>19.538380651945321</v>
      </c>
      <c r="G43" s="133">
        <v>16.379162847540481</v>
      </c>
      <c r="H43" s="133">
        <v>33.658008658008661</v>
      </c>
      <c r="I43" s="133">
        <v>6.4102564102564115</v>
      </c>
      <c r="J43" s="133">
        <v>23.691191089702912</v>
      </c>
      <c r="K43" s="133">
        <v>6.9314718055994531</v>
      </c>
      <c r="L43" s="133">
        <v>20.339247232882219</v>
      </c>
      <c r="M43" s="132">
        <v>23.691191089702912</v>
      </c>
    </row>
    <row r="44" spans="1:13">
      <c r="A44" s="131">
        <v>42</v>
      </c>
      <c r="B44" s="134" t="s">
        <v>340</v>
      </c>
      <c r="C44" s="128" t="s">
        <v>207</v>
      </c>
      <c r="D44" s="133">
        <v>9.8241454258051775</v>
      </c>
      <c r="E44" s="133">
        <v>62.188811188811194</v>
      </c>
      <c r="F44" s="133">
        <v>29.595763857593507</v>
      </c>
      <c r="G44" s="133">
        <v>5.9610667365021168</v>
      </c>
      <c r="H44" s="133">
        <v>36.301793444650585</v>
      </c>
      <c r="I44" s="133">
        <v>13.308913308913308</v>
      </c>
      <c r="J44" s="133">
        <v>23.699881001883181</v>
      </c>
      <c r="K44" s="133">
        <v>0</v>
      </c>
      <c r="L44" s="133">
        <v>18.959904801506546</v>
      </c>
      <c r="M44" s="132">
        <v>23.699881001883181</v>
      </c>
    </row>
    <row r="45" spans="1:13">
      <c r="A45" s="131">
        <v>43</v>
      </c>
      <c r="B45" s="134" t="s">
        <v>210</v>
      </c>
      <c r="C45" s="128" t="s">
        <v>209</v>
      </c>
      <c r="D45" s="133">
        <v>12.018208223311959</v>
      </c>
      <c r="E45" s="133">
        <v>53.052682771773675</v>
      </c>
      <c r="F45" s="133">
        <v>18.406079724691708</v>
      </c>
      <c r="G45" s="133">
        <v>22.948690525789512</v>
      </c>
      <c r="H45" s="133">
        <v>30.696582054309321</v>
      </c>
      <c r="I45" s="133">
        <v>17.482296037296038</v>
      </c>
      <c r="J45" s="133">
        <v>23.755551419113583</v>
      </c>
      <c r="K45" s="133">
        <v>0</v>
      </c>
      <c r="L45" s="133">
        <v>19.004441135290865</v>
      </c>
      <c r="M45" s="132">
        <v>23.755551419113583</v>
      </c>
    </row>
    <row r="46" spans="1:13">
      <c r="A46" s="131">
        <v>44</v>
      </c>
      <c r="B46" s="134" t="s">
        <v>341</v>
      </c>
      <c r="C46" s="128" t="s">
        <v>54</v>
      </c>
      <c r="D46" s="133">
        <v>11.721991701244814</v>
      </c>
      <c r="E46" s="133">
        <v>61.027972027972019</v>
      </c>
      <c r="F46" s="133">
        <v>27.12618296529968</v>
      </c>
      <c r="G46" s="133">
        <v>7.8808432630614114</v>
      </c>
      <c r="H46" s="133">
        <v>23.376623376623378</v>
      </c>
      <c r="I46" s="133">
        <v>23.07692307692308</v>
      </c>
      <c r="J46" s="133">
        <v>23.78429248093266</v>
      </c>
      <c r="K46" s="133">
        <v>0</v>
      </c>
      <c r="L46" s="133">
        <v>19.027433984746128</v>
      </c>
      <c r="M46" s="132">
        <v>23.78429248093266</v>
      </c>
    </row>
    <row r="47" spans="1:13">
      <c r="A47" s="131">
        <v>45</v>
      </c>
      <c r="B47" s="134" t="s">
        <v>148</v>
      </c>
      <c r="C47" s="128" t="s">
        <v>148</v>
      </c>
      <c r="D47" s="133">
        <v>11.151452282157678</v>
      </c>
      <c r="E47" s="133">
        <v>31.167832167832167</v>
      </c>
      <c r="F47" s="133">
        <v>28.337539432176658</v>
      </c>
      <c r="G47" s="133">
        <v>34.126489459211733</v>
      </c>
      <c r="H47" s="133">
        <v>38.961038961038959</v>
      </c>
      <c r="I47" s="133">
        <v>15.384615384615387</v>
      </c>
      <c r="J47" s="133">
        <v>23.851265466060514</v>
      </c>
      <c r="K47" s="133">
        <v>19.459101490553131</v>
      </c>
      <c r="L47" s="133">
        <v>22.972832670959036</v>
      </c>
      <c r="M47" s="132">
        <v>23.851265466060514</v>
      </c>
    </row>
    <row r="48" spans="1:13">
      <c r="A48" s="131">
        <v>46</v>
      </c>
      <c r="B48" s="134" t="s">
        <v>342</v>
      </c>
      <c r="C48" s="128" t="s">
        <v>12</v>
      </c>
      <c r="D48" s="133">
        <v>8.7136929460580923</v>
      </c>
      <c r="E48" s="133">
        <v>67.139860139860133</v>
      </c>
      <c r="F48" s="133">
        <v>17.927444794952681</v>
      </c>
      <c r="G48" s="133">
        <v>5.1622364802933092</v>
      </c>
      <c r="H48" s="133">
        <v>53.896103896103895</v>
      </c>
      <c r="I48" s="133">
        <v>17.948717948717949</v>
      </c>
      <c r="J48" s="133">
        <v>23.929889704938873</v>
      </c>
      <c r="K48" s="133">
        <v>0</v>
      </c>
      <c r="L48" s="133">
        <v>19.143911763951099</v>
      </c>
      <c r="M48" s="132">
        <v>23.929889704938873</v>
      </c>
    </row>
    <row r="49" spans="1:13">
      <c r="A49" s="131">
        <v>47</v>
      </c>
      <c r="B49" s="134" t="s">
        <v>212</v>
      </c>
      <c r="C49" s="128" t="s">
        <v>211</v>
      </c>
      <c r="D49" s="133">
        <v>11.407330567081603</v>
      </c>
      <c r="E49" s="133">
        <v>62.575757575757585</v>
      </c>
      <c r="F49" s="133">
        <v>16.063091482649842</v>
      </c>
      <c r="G49" s="133">
        <v>14.347693247784909</v>
      </c>
      <c r="H49" s="133">
        <v>37.445887445887443</v>
      </c>
      <c r="I49" s="133">
        <v>18.803418803418804</v>
      </c>
      <c r="J49" s="133">
        <v>23.987642760834774</v>
      </c>
      <c r="K49" s="133">
        <v>10.986122886681098</v>
      </c>
      <c r="L49" s="133">
        <v>21.38733878600404</v>
      </c>
      <c r="M49" s="132">
        <v>23.987642760834774</v>
      </c>
    </row>
    <row r="50" spans="1:13">
      <c r="A50" s="131">
        <v>48</v>
      </c>
      <c r="B50" s="134" t="s">
        <v>343</v>
      </c>
      <c r="C50" s="128" t="s">
        <v>213</v>
      </c>
      <c r="D50" s="133">
        <v>12.453319502074692</v>
      </c>
      <c r="E50" s="133">
        <v>59.082167832167826</v>
      </c>
      <c r="F50" s="133">
        <v>27.718454258675074</v>
      </c>
      <c r="G50" s="133">
        <v>12.181026581118241</v>
      </c>
      <c r="H50" s="133">
        <v>40.097402597402592</v>
      </c>
      <c r="I50" s="133">
        <v>23.07692307692308</v>
      </c>
      <c r="J50" s="133">
        <v>25.912575085545555</v>
      </c>
      <c r="K50" s="133">
        <v>0</v>
      </c>
      <c r="L50" s="133">
        <v>20.730060068436448</v>
      </c>
      <c r="M50" s="132">
        <v>25.912575085545555</v>
      </c>
    </row>
    <row r="51" spans="1:13">
      <c r="A51" s="131">
        <v>49</v>
      </c>
      <c r="B51" s="134" t="s">
        <v>217</v>
      </c>
      <c r="C51" s="128" t="s">
        <v>215</v>
      </c>
      <c r="D51" s="133">
        <v>11.298572614107885</v>
      </c>
      <c r="E51" s="133">
        <v>58.646486553714738</v>
      </c>
      <c r="F51" s="133">
        <v>30.863303296735445</v>
      </c>
      <c r="G51" s="133">
        <v>25.021901110649317</v>
      </c>
      <c r="H51" s="133">
        <v>33.766253246753244</v>
      </c>
      <c r="I51" s="133">
        <v>11.537730769230784</v>
      </c>
      <c r="J51" s="133">
        <v>26.630138032884545</v>
      </c>
      <c r="K51" s="133">
        <v>0</v>
      </c>
      <c r="L51" s="133">
        <v>21.304110426307638</v>
      </c>
      <c r="M51" s="132">
        <v>26.630138032884545</v>
      </c>
    </row>
    <row r="52" spans="1:13">
      <c r="A52" s="131">
        <v>50</v>
      </c>
      <c r="B52" s="134" t="s">
        <v>53</v>
      </c>
      <c r="C52" s="128" t="s">
        <v>52</v>
      </c>
      <c r="D52" s="133">
        <v>8.6232849239280771</v>
      </c>
      <c r="E52" s="133">
        <v>59.873974358974351</v>
      </c>
      <c r="F52" s="133">
        <v>32.13985278654048</v>
      </c>
      <c r="G52" s="133">
        <v>26.44320730216926</v>
      </c>
      <c r="H52" s="133">
        <v>34.848495670995668</v>
      </c>
      <c r="I52" s="133">
        <v>20.939764957264959</v>
      </c>
      <c r="J52" s="133">
        <v>27.266289101611758</v>
      </c>
      <c r="K52" s="133">
        <v>0</v>
      </c>
      <c r="L52" s="133">
        <v>21.813031281289408</v>
      </c>
      <c r="M52" s="132">
        <v>27.266289101611758</v>
      </c>
    </row>
    <row r="53" spans="1:13">
      <c r="A53" s="131">
        <v>51</v>
      </c>
      <c r="B53" s="134" t="s">
        <v>56</v>
      </c>
      <c r="C53" s="128" t="s">
        <v>55</v>
      </c>
      <c r="D53" s="133">
        <v>20.221991701244814</v>
      </c>
      <c r="E53" s="133">
        <v>55.934731934731929</v>
      </c>
      <c r="F53" s="133">
        <v>27.506834910620398</v>
      </c>
      <c r="G53" s="133">
        <v>10.452184540177209</v>
      </c>
      <c r="H53" s="133">
        <v>40.259740259740262</v>
      </c>
      <c r="I53" s="133">
        <v>18.803418803418804</v>
      </c>
      <c r="J53" s="133">
        <v>27.311552386599782</v>
      </c>
      <c r="K53" s="133">
        <v>13.862943611198906</v>
      </c>
      <c r="L53" s="133">
        <v>24.621830631519611</v>
      </c>
      <c r="M53" s="132">
        <v>27.311552386599782</v>
      </c>
    </row>
    <row r="54" spans="1:13">
      <c r="A54" s="131">
        <v>52</v>
      </c>
      <c r="B54" s="134" t="s">
        <v>344</v>
      </c>
      <c r="C54" s="128" t="s">
        <v>256</v>
      </c>
      <c r="D54" s="133">
        <v>11.056016597510373</v>
      </c>
      <c r="E54" s="133">
        <v>60.38461538461538</v>
      </c>
      <c r="F54" s="133">
        <v>35.063091482649845</v>
      </c>
      <c r="G54" s="133">
        <v>7.9871677360219984</v>
      </c>
      <c r="H54" s="133">
        <v>67.532467532467535</v>
      </c>
      <c r="I54" s="133">
        <v>10.256410256410257</v>
      </c>
      <c r="J54" s="133">
        <v>27.40689111545781</v>
      </c>
      <c r="K54" s="133">
        <v>0</v>
      </c>
      <c r="L54" s="133">
        <v>21.925512892366246</v>
      </c>
      <c r="M54" s="132">
        <v>27.40689111545781</v>
      </c>
    </row>
    <row r="55" spans="1:13">
      <c r="A55" s="131">
        <v>53</v>
      </c>
      <c r="B55" s="134" t="s">
        <v>122</v>
      </c>
      <c r="C55" s="128" t="s">
        <v>119</v>
      </c>
      <c r="D55" s="133">
        <v>10.166087136929461</v>
      </c>
      <c r="E55" s="133">
        <v>65.807601398601392</v>
      </c>
      <c r="F55" s="133">
        <v>23.501577287066244</v>
      </c>
      <c r="G55" s="133">
        <v>21.408912465627864</v>
      </c>
      <c r="H55" s="133">
        <v>42.207798701298699</v>
      </c>
      <c r="I55" s="133">
        <v>25.640782051282052</v>
      </c>
      <c r="J55" s="133">
        <v>27.495759300240799</v>
      </c>
      <c r="K55" s="133">
        <v>0</v>
      </c>
      <c r="L55" s="133">
        <v>21.996607440192641</v>
      </c>
      <c r="M55" s="132">
        <v>27.495759300240799</v>
      </c>
    </row>
    <row r="56" spans="1:13">
      <c r="A56" s="131">
        <v>54</v>
      </c>
      <c r="B56" s="134" t="s">
        <v>345</v>
      </c>
      <c r="C56" s="128" t="s">
        <v>288</v>
      </c>
      <c r="D56" s="133">
        <v>13.889211618257264</v>
      </c>
      <c r="E56" s="133">
        <v>69.479720279720283</v>
      </c>
      <c r="F56" s="133">
        <v>26.052365930599372</v>
      </c>
      <c r="G56" s="133">
        <v>9.1413382218148485</v>
      </c>
      <c r="H56" s="133">
        <v>48.311688311688307</v>
      </c>
      <c r="I56" s="133">
        <v>18.974358974358974</v>
      </c>
      <c r="J56" s="133">
        <v>27.682478551945444</v>
      </c>
      <c r="K56" s="133">
        <v>0</v>
      </c>
      <c r="L56" s="133">
        <v>22.145982841556354</v>
      </c>
      <c r="M56" s="132">
        <v>27.682478551945444</v>
      </c>
    </row>
    <row r="57" spans="1:13">
      <c r="A57" s="131">
        <v>55</v>
      </c>
      <c r="B57" s="134" t="s">
        <v>346</v>
      </c>
      <c r="C57" s="128" t="s">
        <v>226</v>
      </c>
      <c r="D57" s="133">
        <v>6.7688962655601665</v>
      </c>
      <c r="E57" s="133">
        <v>77.852167175106771</v>
      </c>
      <c r="F57" s="133">
        <v>38.056230220063291</v>
      </c>
      <c r="G57" s="133">
        <v>12.680593691197645</v>
      </c>
      <c r="H57" s="133">
        <v>24.480532467532463</v>
      </c>
      <c r="I57" s="133">
        <v>26.025153846153845</v>
      </c>
      <c r="J57" s="133">
        <v>27.896604462388535</v>
      </c>
      <c r="K57" s="133">
        <v>0</v>
      </c>
      <c r="L57" s="133">
        <v>22.317283569910828</v>
      </c>
      <c r="M57" s="132">
        <v>27.896604462388535</v>
      </c>
    </row>
    <row r="58" spans="1:13">
      <c r="A58" s="131">
        <v>56</v>
      </c>
      <c r="B58" s="134" t="s">
        <v>222</v>
      </c>
      <c r="C58" s="128" t="s">
        <v>220</v>
      </c>
      <c r="D58" s="133">
        <v>30.044134288947568</v>
      </c>
      <c r="E58" s="133">
        <v>55.650985378258092</v>
      </c>
      <c r="F58" s="133">
        <v>18.209635790077435</v>
      </c>
      <c r="G58" s="133">
        <v>13.535705357886844</v>
      </c>
      <c r="H58" s="133">
        <v>28.630460448642268</v>
      </c>
      <c r="I58" s="133">
        <v>12.354312354312356</v>
      </c>
      <c r="J58" s="133">
        <v>27.996163584265798</v>
      </c>
      <c r="K58" s="133">
        <v>0</v>
      </c>
      <c r="L58" s="133">
        <v>22.396930867412642</v>
      </c>
      <c r="M58" s="132">
        <v>27.996163584265798</v>
      </c>
    </row>
    <row r="59" spans="1:13">
      <c r="A59" s="131">
        <v>57</v>
      </c>
      <c r="B59" s="134" t="s">
        <v>44</v>
      </c>
      <c r="C59" s="128" t="s">
        <v>42</v>
      </c>
      <c r="D59" s="133">
        <v>10.362240663900415</v>
      </c>
      <c r="E59" s="133">
        <v>62.493706293706296</v>
      </c>
      <c r="F59" s="133">
        <v>25.954574132492109</v>
      </c>
      <c r="G59" s="133">
        <v>18.524289642529787</v>
      </c>
      <c r="H59" s="133">
        <v>52.337662337662337</v>
      </c>
      <c r="I59" s="133">
        <v>31.282051282051281</v>
      </c>
      <c r="J59" s="133">
        <v>28.251151367730973</v>
      </c>
      <c r="K59" s="133">
        <v>0</v>
      </c>
      <c r="L59" s="133">
        <v>22.600921094184777</v>
      </c>
      <c r="M59" s="132">
        <v>28.251151367730973</v>
      </c>
    </row>
    <row r="60" spans="1:13">
      <c r="A60" s="131">
        <v>58</v>
      </c>
      <c r="B60" s="134" t="s">
        <v>347</v>
      </c>
      <c r="C60" s="128" t="s">
        <v>84</v>
      </c>
      <c r="D60" s="133">
        <v>12.98146061755196</v>
      </c>
      <c r="E60" s="133">
        <v>68.842665061208109</v>
      </c>
      <c r="F60" s="133">
        <v>28.800516709493664</v>
      </c>
      <c r="G60" s="133">
        <v>16.184487569376579</v>
      </c>
      <c r="H60" s="133">
        <v>44.617413491585673</v>
      </c>
      <c r="I60" s="133">
        <v>17.880794701986758</v>
      </c>
      <c r="J60" s="133">
        <v>28.506615778661413</v>
      </c>
      <c r="K60" s="133">
        <v>0</v>
      </c>
      <c r="L60" s="133">
        <v>22.80529262292913</v>
      </c>
      <c r="M60" s="132">
        <v>28.506615778661413</v>
      </c>
    </row>
    <row r="61" spans="1:13">
      <c r="A61" s="131">
        <v>59</v>
      </c>
      <c r="B61" s="134" t="s">
        <v>348</v>
      </c>
      <c r="C61" s="128" t="s">
        <v>89</v>
      </c>
      <c r="D61" s="133">
        <v>14.568925772245272</v>
      </c>
      <c r="E61" s="133">
        <v>68.379953379953378</v>
      </c>
      <c r="F61" s="133">
        <v>20.873116018226423</v>
      </c>
      <c r="G61" s="133">
        <v>23.176901924839591</v>
      </c>
      <c r="H61" s="133">
        <v>44.22799422799423</v>
      </c>
      <c r="I61" s="133">
        <v>14.814814814814817</v>
      </c>
      <c r="J61" s="133">
        <v>28.514871231485742</v>
      </c>
      <c r="K61" s="133">
        <v>0</v>
      </c>
      <c r="L61" s="133">
        <v>22.811896985188596</v>
      </c>
      <c r="M61" s="132">
        <v>28.514871231485742</v>
      </c>
    </row>
    <row r="62" spans="1:13">
      <c r="A62" s="131">
        <v>60</v>
      </c>
      <c r="B62" s="134" t="s">
        <v>349</v>
      </c>
      <c r="C62" s="128" t="s">
        <v>266</v>
      </c>
      <c r="D62" s="133">
        <v>13.937935905358877</v>
      </c>
      <c r="E62" s="133">
        <v>57.888111888111879</v>
      </c>
      <c r="F62" s="133">
        <v>28.741996107121278</v>
      </c>
      <c r="G62" s="133">
        <v>6.209879673147805</v>
      </c>
      <c r="H62" s="133">
        <v>56.148107211937003</v>
      </c>
      <c r="I62" s="133">
        <v>24.004364429896345</v>
      </c>
      <c r="J62" s="133">
        <v>26.798682550002564</v>
      </c>
      <c r="K62" s="133">
        <v>34.339872044851461</v>
      </c>
      <c r="L62" s="133">
        <v>28.306920448972345</v>
      </c>
      <c r="M62" s="132">
        <v>28.589842150845989</v>
      </c>
    </row>
    <row r="63" spans="1:13">
      <c r="A63" s="131">
        <v>61</v>
      </c>
      <c r="B63" s="134" t="s">
        <v>350</v>
      </c>
      <c r="C63" s="128" t="s">
        <v>48</v>
      </c>
      <c r="D63" s="133">
        <v>8.4013997899352653</v>
      </c>
      <c r="E63" s="133">
        <v>54.944220074439514</v>
      </c>
      <c r="F63" s="133">
        <v>26.69591241274825</v>
      </c>
      <c r="G63" s="133">
        <v>31.577366689044762</v>
      </c>
      <c r="H63" s="133">
        <v>65.430296851368084</v>
      </c>
      <c r="I63" s="133">
        <v>17.698459045926803</v>
      </c>
      <c r="J63" s="133">
        <v>28.597446117458418</v>
      </c>
      <c r="K63" s="133">
        <v>0</v>
      </c>
      <c r="L63" s="133">
        <v>22.877956893966729</v>
      </c>
      <c r="M63" s="132">
        <v>28.597446117458418</v>
      </c>
    </row>
    <row r="64" spans="1:13">
      <c r="A64" s="131">
        <v>62</v>
      </c>
      <c r="B64" s="134" t="s">
        <v>351</v>
      </c>
      <c r="C64" s="128" t="s">
        <v>90</v>
      </c>
      <c r="D64" s="133">
        <v>15.422372060857539</v>
      </c>
      <c r="E64" s="133">
        <v>66.912587412587399</v>
      </c>
      <c r="F64" s="133">
        <v>21.900893796004201</v>
      </c>
      <c r="G64" s="133">
        <v>20.697219676138101</v>
      </c>
      <c r="H64" s="133">
        <v>43.831168831168839</v>
      </c>
      <c r="I64" s="133">
        <v>19.230769230769234</v>
      </c>
      <c r="J64" s="133">
        <v>28.6477356729023</v>
      </c>
      <c r="K64" s="133">
        <v>0</v>
      </c>
      <c r="L64" s="133">
        <v>22.918188538321843</v>
      </c>
      <c r="M64" s="132">
        <v>28.6477356729023</v>
      </c>
    </row>
    <row r="65" spans="1:13">
      <c r="A65" s="131">
        <v>63</v>
      </c>
      <c r="B65" s="134" t="s">
        <v>352</v>
      </c>
      <c r="C65" s="128" t="s">
        <v>57</v>
      </c>
      <c r="D65" s="133">
        <v>36.642289073305676</v>
      </c>
      <c r="E65" s="133">
        <v>41.4965034965035</v>
      </c>
      <c r="F65" s="133">
        <v>14.929022082018928</v>
      </c>
      <c r="G65" s="133">
        <v>16.988695386495571</v>
      </c>
      <c r="H65" s="133">
        <v>37.878787878787882</v>
      </c>
      <c r="I65" s="133">
        <v>12.606837606837608</v>
      </c>
      <c r="J65" s="133">
        <v>28.656935309073681</v>
      </c>
      <c r="K65" s="133">
        <v>0</v>
      </c>
      <c r="L65" s="133">
        <v>22.925548247258945</v>
      </c>
      <c r="M65" s="132">
        <v>28.656935309073681</v>
      </c>
    </row>
    <row r="66" spans="1:13">
      <c r="A66" s="131">
        <v>64</v>
      </c>
      <c r="B66" s="134" t="s">
        <v>353</v>
      </c>
      <c r="C66" s="128" t="s">
        <v>19</v>
      </c>
      <c r="D66" s="133">
        <v>16.625335611422994</v>
      </c>
      <c r="E66" s="133">
        <v>63.215137803373104</v>
      </c>
      <c r="F66" s="133">
        <v>32.122842827982929</v>
      </c>
      <c r="G66" s="133">
        <v>10.218040653474956</v>
      </c>
      <c r="H66" s="133">
        <v>40.106951871657756</v>
      </c>
      <c r="I66" s="133">
        <v>27.601809954751133</v>
      </c>
      <c r="J66" s="133">
        <v>28.7768455701469</v>
      </c>
      <c r="K66" s="133">
        <v>0</v>
      </c>
      <c r="L66" s="133">
        <v>23.021476456117522</v>
      </c>
      <c r="M66" s="132">
        <v>28.7768455701469</v>
      </c>
    </row>
    <row r="67" spans="1:13">
      <c r="A67" s="131">
        <v>65</v>
      </c>
      <c r="B67" s="134" t="s">
        <v>354</v>
      </c>
      <c r="C67" s="128" t="s">
        <v>281</v>
      </c>
      <c r="D67" s="133">
        <v>18.090974185730545</v>
      </c>
      <c r="E67" s="133">
        <v>62.637725106751638</v>
      </c>
      <c r="F67" s="133">
        <v>29.823427598336167</v>
      </c>
      <c r="G67" s="133">
        <v>13.140643884396063</v>
      </c>
      <c r="H67" s="133">
        <v>44.351223997241696</v>
      </c>
      <c r="I67" s="133">
        <v>17.721806217381438</v>
      </c>
      <c r="J67" s="133">
        <v>28.80337667804276</v>
      </c>
      <c r="K67" s="133">
        <v>0</v>
      </c>
      <c r="L67" s="133">
        <v>23.042701342434203</v>
      </c>
      <c r="M67" s="132">
        <v>28.80337667804276</v>
      </c>
    </row>
    <row r="68" spans="1:13">
      <c r="A68" s="131">
        <v>66</v>
      </c>
      <c r="B68" s="134" t="s">
        <v>245</v>
      </c>
      <c r="C68" s="128" t="s">
        <v>242</v>
      </c>
      <c r="D68" s="133">
        <v>17.49706816278028</v>
      </c>
      <c r="E68" s="133">
        <v>57.428116484454513</v>
      </c>
      <c r="F68" s="133">
        <v>27.798670043393901</v>
      </c>
      <c r="G68" s="133">
        <v>10.412284891751979</v>
      </c>
      <c r="H68" s="133">
        <v>70.584110724955792</v>
      </c>
      <c r="I68" s="133">
        <v>14.505838449500422</v>
      </c>
      <c r="J68" s="133">
        <v>28.863030388731502</v>
      </c>
      <c r="K68" s="133">
        <v>0</v>
      </c>
      <c r="L68" s="133">
        <v>23.09042431098521</v>
      </c>
      <c r="M68" s="132">
        <v>28.863030388731502</v>
      </c>
    </row>
    <row r="69" spans="1:13">
      <c r="A69" s="131">
        <v>67</v>
      </c>
      <c r="B69" s="134" t="s">
        <v>28</v>
      </c>
      <c r="C69" s="128" t="s">
        <v>25</v>
      </c>
      <c r="D69" s="133">
        <v>15.340652280141081</v>
      </c>
      <c r="E69" s="133">
        <v>47.698818546727274</v>
      </c>
      <c r="F69" s="133">
        <v>24.488333095135648</v>
      </c>
      <c r="G69" s="133">
        <v>38.475838283441803</v>
      </c>
      <c r="H69" s="133">
        <v>40.077945456415584</v>
      </c>
      <c r="I69" s="133">
        <v>23.999123079923081</v>
      </c>
      <c r="J69" s="133">
        <v>28.897138125626032</v>
      </c>
      <c r="K69" s="133">
        <v>0</v>
      </c>
      <c r="L69" s="133">
        <v>23.117710500500827</v>
      </c>
      <c r="M69" s="132">
        <v>28.897138125626032</v>
      </c>
    </row>
    <row r="70" spans="1:13">
      <c r="A70" s="131">
        <v>68</v>
      </c>
      <c r="B70" s="134" t="s">
        <v>355</v>
      </c>
      <c r="C70" s="128" t="s">
        <v>152</v>
      </c>
      <c r="D70" s="133">
        <v>12.575410427566302</v>
      </c>
      <c r="E70" s="133">
        <v>66.090605047126786</v>
      </c>
      <c r="F70" s="133">
        <v>32.753806062268545</v>
      </c>
      <c r="G70" s="133">
        <v>23.510301677758743</v>
      </c>
      <c r="H70" s="133">
        <v>35.940146809712033</v>
      </c>
      <c r="I70" s="133">
        <v>16.38795986622074</v>
      </c>
      <c r="J70" s="133">
        <v>28.944931163375511</v>
      </c>
      <c r="K70" s="133">
        <v>16.094379124341003</v>
      </c>
      <c r="L70" s="133">
        <v>26.37482075556861</v>
      </c>
      <c r="M70" s="132">
        <v>28.944931163375511</v>
      </c>
    </row>
    <row r="71" spans="1:13">
      <c r="A71" s="131">
        <v>69</v>
      </c>
      <c r="B71" s="134" t="s">
        <v>218</v>
      </c>
      <c r="C71" s="128" t="s">
        <v>216</v>
      </c>
      <c r="D71" s="133">
        <v>12.331464642005827</v>
      </c>
      <c r="E71" s="133">
        <v>59.829043297128393</v>
      </c>
      <c r="F71" s="133">
        <v>37.28874421102087</v>
      </c>
      <c r="G71" s="133">
        <v>22.239600600659166</v>
      </c>
      <c r="H71" s="133">
        <v>41.544625587178778</v>
      </c>
      <c r="I71" s="133">
        <v>22.313147845062737</v>
      </c>
      <c r="J71" s="133">
        <v>29.324867351490138</v>
      </c>
      <c r="K71" s="133">
        <v>6.9314718055994531</v>
      </c>
      <c r="L71" s="133">
        <v>24.846188242312003</v>
      </c>
      <c r="M71" s="132">
        <v>29.324867351490138</v>
      </c>
    </row>
    <row r="72" spans="1:13">
      <c r="A72" s="131">
        <v>70</v>
      </c>
      <c r="B72" s="134" t="s">
        <v>96</v>
      </c>
      <c r="C72" s="128" t="s">
        <v>94</v>
      </c>
      <c r="D72" s="133">
        <v>15.880082987551868</v>
      </c>
      <c r="E72" s="133">
        <v>76.006993006993</v>
      </c>
      <c r="F72" s="133">
        <v>22.687697160883282</v>
      </c>
      <c r="G72" s="133">
        <v>20.810999083409719</v>
      </c>
      <c r="H72" s="133">
        <v>33.506493506493506</v>
      </c>
      <c r="I72" s="133">
        <v>15.897435897435898</v>
      </c>
      <c r="J72" s="133">
        <v>29.327969988059067</v>
      </c>
      <c r="K72" s="133">
        <v>0</v>
      </c>
      <c r="L72" s="133">
        <v>23.462375990447256</v>
      </c>
      <c r="M72" s="132">
        <v>29.327969988059067</v>
      </c>
    </row>
    <row r="73" spans="1:13">
      <c r="A73" s="131">
        <v>71</v>
      </c>
      <c r="B73" s="134" t="s">
        <v>101</v>
      </c>
      <c r="C73" s="128" t="s">
        <v>99</v>
      </c>
      <c r="D73" s="133">
        <v>6.0819502074688803</v>
      </c>
      <c r="E73" s="133">
        <v>64.290209790209786</v>
      </c>
      <c r="F73" s="133">
        <v>24.33359621451104</v>
      </c>
      <c r="G73" s="133">
        <v>22.072410632447298</v>
      </c>
      <c r="H73" s="133">
        <v>40.909090909090907</v>
      </c>
      <c r="I73" s="133">
        <v>65.384615384615387</v>
      </c>
      <c r="J73" s="133">
        <v>29.334495033159836</v>
      </c>
      <c r="K73" s="133">
        <v>0</v>
      </c>
      <c r="L73" s="133">
        <v>23.467596026527872</v>
      </c>
      <c r="M73" s="132">
        <v>29.334495033159836</v>
      </c>
    </row>
    <row r="74" spans="1:13">
      <c r="A74" s="131">
        <v>72</v>
      </c>
      <c r="B74" s="134" t="s">
        <v>356</v>
      </c>
      <c r="C74" s="128" t="s">
        <v>299</v>
      </c>
      <c r="D74" s="133">
        <v>15.927006520450501</v>
      </c>
      <c r="E74" s="133">
        <v>58.880279720279702</v>
      </c>
      <c r="F74" s="133">
        <v>27.925191527715185</v>
      </c>
      <c r="G74" s="133">
        <v>7.9778682728820236</v>
      </c>
      <c r="H74" s="133">
        <v>75.695745207173786</v>
      </c>
      <c r="I74" s="133">
        <v>24.419560439560446</v>
      </c>
      <c r="J74" s="133">
        <v>29.449167564190837</v>
      </c>
      <c r="K74" s="133">
        <v>0</v>
      </c>
      <c r="L74" s="133">
        <v>23.559334051352671</v>
      </c>
      <c r="M74" s="132">
        <v>29.449167564190837</v>
      </c>
    </row>
    <row r="75" spans="1:13">
      <c r="A75" s="131">
        <v>73</v>
      </c>
      <c r="B75" s="134" t="s">
        <v>357</v>
      </c>
      <c r="C75" s="128" t="s">
        <v>95</v>
      </c>
      <c r="D75" s="133">
        <v>14.464750660128253</v>
      </c>
      <c r="E75" s="133">
        <v>81.774935791481226</v>
      </c>
      <c r="F75" s="133">
        <v>16.454258675078862</v>
      </c>
      <c r="G75" s="133">
        <v>7.7727061911507365</v>
      </c>
      <c r="H75" s="133">
        <v>68.004723730814632</v>
      </c>
      <c r="I75" s="133">
        <v>17.482473193473194</v>
      </c>
      <c r="J75" s="133">
        <v>29.612500073351875</v>
      </c>
      <c r="K75" s="133">
        <v>0</v>
      </c>
      <c r="L75" s="133">
        <v>23.690000058681498</v>
      </c>
      <c r="M75" s="132">
        <v>29.612500073351875</v>
      </c>
    </row>
    <row r="76" spans="1:13">
      <c r="A76" s="131">
        <v>74</v>
      </c>
      <c r="B76" s="134" t="s">
        <v>51</v>
      </c>
      <c r="C76" s="128" t="s">
        <v>49</v>
      </c>
      <c r="D76" s="133">
        <v>15.747</v>
      </c>
      <c r="E76" s="133">
        <v>70.087321678321672</v>
      </c>
      <c r="F76" s="133">
        <v>29.045741324921135</v>
      </c>
      <c r="G76" s="133">
        <v>19.001946379468375</v>
      </c>
      <c r="H76" s="133">
        <v>32.792214285714287</v>
      </c>
      <c r="I76" s="133">
        <v>24.358730769230771</v>
      </c>
      <c r="J76" s="133">
        <v>29.700746985030619</v>
      </c>
      <c r="K76" s="133">
        <v>0</v>
      </c>
      <c r="L76" s="133">
        <v>23.760597588024496</v>
      </c>
      <c r="M76" s="132">
        <v>29.700746985030619</v>
      </c>
    </row>
    <row r="77" spans="1:13">
      <c r="A77" s="131">
        <v>75</v>
      </c>
      <c r="B77" s="134" t="s">
        <v>358</v>
      </c>
      <c r="C77" s="128" t="s">
        <v>8</v>
      </c>
      <c r="D77" s="133">
        <v>23.384170565904476</v>
      </c>
      <c r="E77" s="133">
        <v>56.756583841690222</v>
      </c>
      <c r="F77" s="133">
        <v>22.284918450902744</v>
      </c>
      <c r="G77" s="133">
        <v>13.902568402987695</v>
      </c>
      <c r="H77" s="133">
        <v>44.376899696048625</v>
      </c>
      <c r="I77" s="133">
        <v>33.387888707037654</v>
      </c>
      <c r="J77" s="133">
        <v>29.765801004822123</v>
      </c>
      <c r="K77" s="133">
        <v>21.972245773362197</v>
      </c>
      <c r="L77" s="133">
        <v>28.20708995853014</v>
      </c>
      <c r="M77" s="132">
        <v>29.765801004822123</v>
      </c>
    </row>
    <row r="78" spans="1:13">
      <c r="A78" s="131">
        <v>76</v>
      </c>
      <c r="B78" s="134" t="s">
        <v>158</v>
      </c>
      <c r="C78" s="128" t="s">
        <v>157</v>
      </c>
      <c r="D78" s="133">
        <v>20.098206085753805</v>
      </c>
      <c r="E78" s="133">
        <v>71.83652918446208</v>
      </c>
      <c r="F78" s="133">
        <v>26.712067505611113</v>
      </c>
      <c r="G78" s="133">
        <v>6.6381435183199846</v>
      </c>
      <c r="H78" s="133">
        <v>46.194835497835491</v>
      </c>
      <c r="I78" s="133">
        <v>20.426213675213685</v>
      </c>
      <c r="J78" s="133">
        <v>29.782279494404225</v>
      </c>
      <c r="K78" s="133">
        <v>0</v>
      </c>
      <c r="L78" s="133">
        <v>23.825823595523385</v>
      </c>
      <c r="M78" s="132">
        <v>29.782279494404225</v>
      </c>
    </row>
    <row r="79" spans="1:13">
      <c r="A79" s="131">
        <v>77</v>
      </c>
      <c r="B79" s="134" t="s">
        <v>359</v>
      </c>
      <c r="C79" s="128" t="s">
        <v>100</v>
      </c>
      <c r="D79" s="133">
        <v>13.290019654946494</v>
      </c>
      <c r="E79" s="133">
        <v>65.312108943687875</v>
      </c>
      <c r="F79" s="133">
        <v>24.09912003984725</v>
      </c>
      <c r="G79" s="133">
        <v>26.739607956646889</v>
      </c>
      <c r="H79" s="133">
        <v>52.85942128047391</v>
      </c>
      <c r="I79" s="133">
        <v>19.208277103013941</v>
      </c>
      <c r="J79" s="133">
        <v>29.794120906969823</v>
      </c>
      <c r="K79" s="133">
        <v>0</v>
      </c>
      <c r="L79" s="133">
        <v>23.835296725575859</v>
      </c>
      <c r="M79" s="132">
        <v>29.794120906969823</v>
      </c>
    </row>
    <row r="80" spans="1:13">
      <c r="A80" s="131">
        <v>78</v>
      </c>
      <c r="B80" s="134" t="s">
        <v>360</v>
      </c>
      <c r="C80" s="128" t="s">
        <v>63</v>
      </c>
      <c r="D80" s="133">
        <v>17.194899031811893</v>
      </c>
      <c r="E80" s="133">
        <v>67.278067896309508</v>
      </c>
      <c r="F80" s="133">
        <v>28.282877212143077</v>
      </c>
      <c r="G80" s="133">
        <v>19.441479319673853</v>
      </c>
      <c r="H80" s="133">
        <v>35.714298701298702</v>
      </c>
      <c r="I80" s="133">
        <v>24.358487179487181</v>
      </c>
      <c r="J80" s="133">
        <v>29.904769238690527</v>
      </c>
      <c r="K80" s="133">
        <v>0</v>
      </c>
      <c r="L80" s="133">
        <v>23.92381539095242</v>
      </c>
      <c r="M80" s="132">
        <v>29.904769238690527</v>
      </c>
    </row>
    <row r="81" spans="1:13">
      <c r="A81" s="131">
        <v>79</v>
      </c>
      <c r="B81" s="134" t="s">
        <v>361</v>
      </c>
      <c r="C81" s="128" t="s">
        <v>14</v>
      </c>
      <c r="D81" s="133">
        <v>16.658713692946058</v>
      </c>
      <c r="E81" s="133">
        <v>55.290209790209786</v>
      </c>
      <c r="F81" s="133">
        <v>29.078864353312305</v>
      </c>
      <c r="G81" s="133">
        <v>21.476626947754355</v>
      </c>
      <c r="H81" s="133">
        <v>52.597402597402592</v>
      </c>
      <c r="I81" s="133">
        <v>28.205128205128208</v>
      </c>
      <c r="J81" s="133">
        <v>29.927398979738992</v>
      </c>
      <c r="K81" s="133">
        <v>0</v>
      </c>
      <c r="L81" s="133">
        <v>23.9419191837912</v>
      </c>
      <c r="M81" s="132">
        <v>29.927398979738992</v>
      </c>
    </row>
    <row r="82" spans="1:13">
      <c r="A82" s="131">
        <v>80</v>
      </c>
      <c r="B82" s="134" t="s">
        <v>362</v>
      </c>
      <c r="C82" s="128" t="s">
        <v>23</v>
      </c>
      <c r="D82" s="133">
        <v>13.153178549935069</v>
      </c>
      <c r="E82" s="133">
        <v>58.274809160305345</v>
      </c>
      <c r="F82" s="133">
        <v>31.718978014303946</v>
      </c>
      <c r="G82" s="133">
        <v>18.116413962958557</v>
      </c>
      <c r="H82" s="133">
        <v>63.44304550411421</v>
      </c>
      <c r="I82" s="133">
        <v>22.939909962810731</v>
      </c>
      <c r="J82" s="133">
        <v>29.601339328483405</v>
      </c>
      <c r="K82" s="133">
        <v>30.445224377234229</v>
      </c>
      <c r="L82" s="133">
        <v>29.770116338233571</v>
      </c>
      <c r="M82" s="132">
        <v>30.01354581312091</v>
      </c>
    </row>
    <row r="83" spans="1:13">
      <c r="A83" s="131">
        <v>81</v>
      </c>
      <c r="B83" s="134" t="s">
        <v>72</v>
      </c>
      <c r="C83" s="128" t="s">
        <v>71</v>
      </c>
      <c r="D83" s="133">
        <v>15.536005889439165</v>
      </c>
      <c r="E83" s="133">
        <v>65.117302052785917</v>
      </c>
      <c r="F83" s="133">
        <v>26.83535158237509</v>
      </c>
      <c r="G83" s="133">
        <v>21.161881671151061</v>
      </c>
      <c r="H83" s="133">
        <v>58.336824465856722</v>
      </c>
      <c r="I83" s="133">
        <v>15.2191894127378</v>
      </c>
      <c r="J83" s="133">
        <v>30.160759004081275</v>
      </c>
      <c r="K83" s="133">
        <v>0</v>
      </c>
      <c r="L83" s="133">
        <v>24.128607203265023</v>
      </c>
      <c r="M83" s="132">
        <v>30.160759004081275</v>
      </c>
    </row>
    <row r="84" spans="1:13">
      <c r="A84" s="131">
        <v>82</v>
      </c>
      <c r="B84" s="134" t="s">
        <v>363</v>
      </c>
      <c r="C84" s="128" t="s">
        <v>246</v>
      </c>
      <c r="D84" s="133">
        <v>12.013579781214638</v>
      </c>
      <c r="E84" s="133">
        <v>58.72027972027972</v>
      </c>
      <c r="F84" s="133">
        <v>47.809865213650703</v>
      </c>
      <c r="G84" s="133">
        <v>24.757436880259977</v>
      </c>
      <c r="H84" s="133">
        <v>43.211334120425029</v>
      </c>
      <c r="I84" s="133">
        <v>8.3916083916083934</v>
      </c>
      <c r="J84" s="133">
        <v>30.186035438772727</v>
      </c>
      <c r="K84" s="133">
        <v>0</v>
      </c>
      <c r="L84" s="133">
        <v>24.148828351018178</v>
      </c>
      <c r="M84" s="132">
        <v>30.186035438772727</v>
      </c>
    </row>
    <row r="85" spans="1:13">
      <c r="A85" s="131">
        <v>83</v>
      </c>
      <c r="B85" s="134" t="s">
        <v>7</v>
      </c>
      <c r="C85" s="128" t="s">
        <v>3</v>
      </c>
      <c r="D85" s="133">
        <v>14.546311022911782</v>
      </c>
      <c r="E85" s="133">
        <v>57.878583764062036</v>
      </c>
      <c r="F85" s="133">
        <v>13.955698806748046</v>
      </c>
      <c r="G85" s="133">
        <v>10.552313832542939</v>
      </c>
      <c r="H85" s="133">
        <v>27.611526256352345</v>
      </c>
      <c r="I85" s="133">
        <v>66.476870680044613</v>
      </c>
      <c r="J85" s="133">
        <v>26.420569486229176</v>
      </c>
      <c r="K85" s="133">
        <v>45.325994931532563</v>
      </c>
      <c r="L85" s="133">
        <v>30.201654575289851</v>
      </c>
      <c r="M85" s="132">
        <v>30.201654575289851</v>
      </c>
    </row>
    <row r="86" spans="1:13">
      <c r="A86" s="131">
        <v>84</v>
      </c>
      <c r="B86" s="134" t="s">
        <v>364</v>
      </c>
      <c r="C86" s="128" t="s">
        <v>26</v>
      </c>
      <c r="D86" s="133">
        <v>14.683033656062703</v>
      </c>
      <c r="E86" s="133">
        <v>62.817404817404814</v>
      </c>
      <c r="F86" s="133">
        <v>28.072204696810374</v>
      </c>
      <c r="G86" s="133">
        <v>27.177920358488645</v>
      </c>
      <c r="H86" s="133">
        <v>47.258297258297262</v>
      </c>
      <c r="I86" s="133">
        <v>17.948717948717949</v>
      </c>
      <c r="J86" s="133">
        <v>30.006184131389467</v>
      </c>
      <c r="K86" s="133">
        <v>19.459101490553131</v>
      </c>
      <c r="L86" s="133">
        <v>27.896767603222205</v>
      </c>
      <c r="M86" s="132">
        <v>30.252827787317088</v>
      </c>
    </row>
    <row r="87" spans="1:13">
      <c r="A87" s="131">
        <v>85</v>
      </c>
      <c r="B87" s="134" t="s">
        <v>251</v>
      </c>
      <c r="C87" s="128" t="s">
        <v>250</v>
      </c>
      <c r="D87" s="133">
        <v>11.67934532042416</v>
      </c>
      <c r="E87" s="133">
        <v>67.109557109557088</v>
      </c>
      <c r="F87" s="133">
        <v>24.488783736417805</v>
      </c>
      <c r="G87" s="133">
        <v>25.745391587738059</v>
      </c>
      <c r="H87" s="133">
        <v>48.881673881673883</v>
      </c>
      <c r="I87" s="133">
        <v>33.048433048433047</v>
      </c>
      <c r="J87" s="133">
        <v>30.277912756602454</v>
      </c>
      <c r="K87" s="133">
        <v>0</v>
      </c>
      <c r="L87" s="133">
        <v>24.222330205281963</v>
      </c>
      <c r="M87" s="132">
        <v>30.277912756602454</v>
      </c>
    </row>
    <row r="88" spans="1:13">
      <c r="A88" s="131">
        <v>86</v>
      </c>
      <c r="B88" s="134" t="s">
        <v>16</v>
      </c>
      <c r="C88" s="128" t="s">
        <v>15</v>
      </c>
      <c r="D88" s="133">
        <v>31.048758760605807</v>
      </c>
      <c r="E88" s="133">
        <v>36.522528824699307</v>
      </c>
      <c r="F88" s="133">
        <v>28.293140489422711</v>
      </c>
      <c r="G88" s="133">
        <v>21.023427780528873</v>
      </c>
      <c r="H88" s="133">
        <v>33.582496053662339</v>
      </c>
      <c r="I88" s="133">
        <v>35.8954932724359</v>
      </c>
      <c r="J88" s="133">
        <v>30.445934879818601</v>
      </c>
      <c r="K88" s="133">
        <v>0</v>
      </c>
      <c r="L88" s="133">
        <v>24.356747903854885</v>
      </c>
      <c r="M88" s="132">
        <v>30.445934879818601</v>
      </c>
    </row>
    <row r="89" spans="1:13">
      <c r="A89" s="131">
        <v>87</v>
      </c>
      <c r="B89" s="134" t="s">
        <v>108</v>
      </c>
      <c r="C89" s="128" t="s">
        <v>105</v>
      </c>
      <c r="D89" s="133">
        <v>10.062824170124482</v>
      </c>
      <c r="E89" s="133">
        <v>59.485795454545453</v>
      </c>
      <c r="F89" s="133">
        <v>33.966679810725552</v>
      </c>
      <c r="G89" s="133">
        <v>34.423693858845091</v>
      </c>
      <c r="H89" s="133">
        <v>44.013798701298697</v>
      </c>
      <c r="I89" s="133">
        <v>27.403846153846157</v>
      </c>
      <c r="J89" s="133">
        <v>30.618439981989582</v>
      </c>
      <c r="K89" s="133">
        <v>6.9314718055994531</v>
      </c>
      <c r="L89" s="133">
        <v>25.881046346711557</v>
      </c>
      <c r="M89" s="132">
        <v>30.618439981989582</v>
      </c>
    </row>
    <row r="90" spans="1:13">
      <c r="A90" s="131">
        <v>88</v>
      </c>
      <c r="B90" s="134" t="s">
        <v>285</v>
      </c>
      <c r="C90" s="128" t="s">
        <v>284</v>
      </c>
      <c r="D90" s="133">
        <v>15.070162202942285</v>
      </c>
      <c r="E90" s="133">
        <v>52.725365543547355</v>
      </c>
      <c r="F90" s="133">
        <v>24.808431316317748</v>
      </c>
      <c r="G90" s="133">
        <v>22.216315307057744</v>
      </c>
      <c r="H90" s="133">
        <v>60.448642266824073</v>
      </c>
      <c r="I90" s="133">
        <v>12.587412587412587</v>
      </c>
      <c r="J90" s="133">
        <v>27.734743999987625</v>
      </c>
      <c r="K90" s="133">
        <v>43.0406509320417</v>
      </c>
      <c r="L90" s="133">
        <v>30.795925386398441</v>
      </c>
      <c r="M90" s="132">
        <v>30.839412639469508</v>
      </c>
    </row>
    <row r="91" spans="1:13">
      <c r="A91" s="131">
        <v>89</v>
      </c>
      <c r="B91" s="134" t="s">
        <v>365</v>
      </c>
      <c r="C91" s="128" t="s">
        <v>168</v>
      </c>
      <c r="D91" s="133">
        <v>15.191509735078199</v>
      </c>
      <c r="E91" s="133">
        <v>75.50295857988165</v>
      </c>
      <c r="F91" s="133">
        <v>17.64062120844455</v>
      </c>
      <c r="G91" s="133">
        <v>17.434252273848976</v>
      </c>
      <c r="H91" s="133">
        <v>69.080919080919088</v>
      </c>
      <c r="I91" s="133">
        <v>19.132149901380675</v>
      </c>
      <c r="J91" s="133">
        <v>30.844564337246904</v>
      </c>
      <c r="K91" s="133">
        <v>0</v>
      </c>
      <c r="L91" s="133">
        <v>24.675651469797529</v>
      </c>
      <c r="M91" s="132">
        <v>30.844564337246904</v>
      </c>
    </row>
    <row r="92" spans="1:13">
      <c r="A92" s="131">
        <v>90</v>
      </c>
      <c r="B92" s="134" t="s">
        <v>60</v>
      </c>
      <c r="C92" s="128" t="s">
        <v>58</v>
      </c>
      <c r="D92" s="133">
        <v>20.379912130827435</v>
      </c>
      <c r="E92" s="133">
        <v>58.827231591937469</v>
      </c>
      <c r="F92" s="133">
        <v>31.99090740397105</v>
      </c>
      <c r="G92" s="133">
        <v>9.1206124979781098</v>
      </c>
      <c r="H92" s="133">
        <v>60.007639419404136</v>
      </c>
      <c r="I92" s="133">
        <v>29.864253393665162</v>
      </c>
      <c r="J92" s="133">
        <v>30.93908702701269</v>
      </c>
      <c r="K92" s="133">
        <v>23.978952727983707</v>
      </c>
      <c r="L92" s="133">
        <v>29.547060167206894</v>
      </c>
      <c r="M92" s="132">
        <v>30.93908702701269</v>
      </c>
    </row>
    <row r="93" spans="1:13">
      <c r="A93" s="131">
        <v>91</v>
      </c>
      <c r="B93" s="134" t="s">
        <v>366</v>
      </c>
      <c r="C93" s="128" t="s">
        <v>287</v>
      </c>
      <c r="D93" s="133">
        <v>14.83424328455995</v>
      </c>
      <c r="E93" s="133">
        <v>63.337872653662124</v>
      </c>
      <c r="F93" s="133">
        <v>31.063755603519841</v>
      </c>
      <c r="G93" s="133">
        <v>18.787881711611753</v>
      </c>
      <c r="H93" s="133">
        <v>64.046479835953519</v>
      </c>
      <c r="I93" s="133">
        <v>24.156545209176794</v>
      </c>
      <c r="J93" s="133">
        <v>31.159918176746462</v>
      </c>
      <c r="K93" s="133">
        <v>23.025850929940461</v>
      </c>
      <c r="L93" s="133">
        <v>29.533104727385265</v>
      </c>
      <c r="M93" s="132">
        <v>31.159918176746462</v>
      </c>
    </row>
    <row r="94" spans="1:13">
      <c r="A94" s="131">
        <v>92</v>
      </c>
      <c r="B94" s="134" t="s">
        <v>428</v>
      </c>
      <c r="C94" s="128" t="s">
        <v>159</v>
      </c>
      <c r="D94" s="133">
        <v>15.302904564315355</v>
      </c>
      <c r="E94" s="133">
        <v>66.820512820512803</v>
      </c>
      <c r="F94" s="133">
        <v>29.129337539432175</v>
      </c>
      <c r="G94" s="133">
        <v>33.767797128017115</v>
      </c>
      <c r="H94" s="133">
        <v>38.528138528138527</v>
      </c>
      <c r="I94" s="133">
        <v>16.239316239316238</v>
      </c>
      <c r="J94" s="133">
        <v>31.28453066672003</v>
      </c>
      <c r="K94" s="133">
        <v>0</v>
      </c>
      <c r="L94" s="133">
        <v>25.027624533376024</v>
      </c>
      <c r="M94" s="132">
        <v>31.28453066672003</v>
      </c>
    </row>
    <row r="95" spans="1:13">
      <c r="A95" s="131">
        <v>93</v>
      </c>
      <c r="B95" s="134" t="s">
        <v>367</v>
      </c>
      <c r="C95" s="128" t="s">
        <v>104</v>
      </c>
      <c r="D95" s="133">
        <v>15.657972732661532</v>
      </c>
      <c r="E95" s="133">
        <v>75.695304695304685</v>
      </c>
      <c r="F95" s="133">
        <v>30.461469130238847</v>
      </c>
      <c r="G95" s="133">
        <v>21.27589367552704</v>
      </c>
      <c r="H95" s="133">
        <v>50.556586270871989</v>
      </c>
      <c r="I95" s="133">
        <v>11.355311355311356</v>
      </c>
      <c r="J95" s="133">
        <v>31.617426963247549</v>
      </c>
      <c r="K95" s="133">
        <v>0</v>
      </c>
      <c r="L95" s="133">
        <v>25.29394157059804</v>
      </c>
      <c r="M95" s="132">
        <v>31.617426963247549</v>
      </c>
    </row>
    <row r="96" spans="1:13">
      <c r="A96" s="131">
        <v>94</v>
      </c>
      <c r="B96" s="134" t="s">
        <v>64</v>
      </c>
      <c r="C96" s="128" t="s">
        <v>62</v>
      </c>
      <c r="D96" s="133">
        <v>26.597185062240669</v>
      </c>
      <c r="E96" s="133">
        <v>45.083843356643357</v>
      </c>
      <c r="F96" s="133">
        <v>11.893375394321769</v>
      </c>
      <c r="G96" s="133">
        <v>32.583775252062324</v>
      </c>
      <c r="H96" s="133">
        <v>34.545459740259737</v>
      </c>
      <c r="I96" s="133">
        <v>64.615189743589752</v>
      </c>
      <c r="J96" s="133">
        <v>32.055948144905585</v>
      </c>
      <c r="K96" s="133">
        <v>0</v>
      </c>
      <c r="L96" s="133">
        <v>25.644758515924469</v>
      </c>
      <c r="M96" s="132">
        <v>32.055948144905585</v>
      </c>
    </row>
    <row r="97" spans="1:13">
      <c r="A97" s="131">
        <v>95</v>
      </c>
      <c r="B97" s="134" t="s">
        <v>172</v>
      </c>
      <c r="C97" s="128" t="s">
        <v>171</v>
      </c>
      <c r="D97" s="133">
        <v>15.867219917012452</v>
      </c>
      <c r="E97" s="133">
        <v>64.048951048951039</v>
      </c>
      <c r="F97" s="133">
        <v>38.132492113564666</v>
      </c>
      <c r="G97" s="133">
        <v>36.570119156736936</v>
      </c>
      <c r="H97" s="133">
        <v>35.714285714285715</v>
      </c>
      <c r="I97" s="133">
        <v>10.256410256410257</v>
      </c>
      <c r="J97" s="133">
        <v>32.245225023104254</v>
      </c>
      <c r="K97" s="133">
        <v>6.9314718055994531</v>
      </c>
      <c r="L97" s="133">
        <v>27.182474379603295</v>
      </c>
      <c r="M97" s="132">
        <v>32.245225023104254</v>
      </c>
    </row>
    <row r="98" spans="1:13">
      <c r="A98" s="131">
        <v>96</v>
      </c>
      <c r="B98" s="134" t="s">
        <v>70</v>
      </c>
      <c r="C98" s="128" t="s">
        <v>69</v>
      </c>
      <c r="D98" s="133">
        <v>15.051867219917012</v>
      </c>
      <c r="E98" s="133">
        <v>67.04195804195804</v>
      </c>
      <c r="F98" s="133">
        <v>35.90851735015773</v>
      </c>
      <c r="G98" s="133">
        <v>8.3226397800183314</v>
      </c>
      <c r="H98" s="133">
        <v>61.688311688311686</v>
      </c>
      <c r="I98" s="133">
        <v>5.1282051282051286</v>
      </c>
      <c r="J98" s="133">
        <v>29.130851336704424</v>
      </c>
      <c r="K98" s="133">
        <v>46.051701859880922</v>
      </c>
      <c r="L98" s="133">
        <v>32.515021441339726</v>
      </c>
      <c r="M98" s="132">
        <v>32.515021441339726</v>
      </c>
    </row>
    <row r="99" spans="1:13">
      <c r="A99" s="131">
        <v>97</v>
      </c>
      <c r="B99" s="134" t="s">
        <v>368</v>
      </c>
      <c r="C99" s="128" t="s">
        <v>109</v>
      </c>
      <c r="D99" s="133">
        <v>13.331820539419088</v>
      </c>
      <c r="E99" s="133">
        <v>62.248470279720266</v>
      </c>
      <c r="F99" s="133">
        <v>25.760745268138802</v>
      </c>
      <c r="G99" s="133">
        <v>23.309521081576534</v>
      </c>
      <c r="H99" s="133">
        <v>48.538961038961034</v>
      </c>
      <c r="I99" s="133">
        <v>29.567307692307701</v>
      </c>
      <c r="J99" s="133">
        <v>29.505918678984692</v>
      </c>
      <c r="K99" s="133">
        <v>44.659081186545833</v>
      </c>
      <c r="L99" s="133">
        <v>32.536551180496915</v>
      </c>
      <c r="M99" s="132">
        <v>32.536551180496915</v>
      </c>
    </row>
    <row r="100" spans="1:13">
      <c r="A100" s="131">
        <v>98</v>
      </c>
      <c r="B100" s="134" t="s">
        <v>221</v>
      </c>
      <c r="C100" s="128" t="s">
        <v>219</v>
      </c>
      <c r="D100" s="133">
        <v>19.362855916440122</v>
      </c>
      <c r="E100" s="133">
        <v>64.020255606462499</v>
      </c>
      <c r="F100" s="133">
        <v>31.569128684868918</v>
      </c>
      <c r="G100" s="133">
        <v>29.578431682417268</v>
      </c>
      <c r="H100" s="133">
        <v>45.745633676668163</v>
      </c>
      <c r="I100" s="133">
        <v>17.948717948717949</v>
      </c>
      <c r="J100" s="133">
        <v>32.623450603220327</v>
      </c>
      <c r="K100" s="133">
        <v>0</v>
      </c>
      <c r="L100" s="133">
        <v>26.098760482576267</v>
      </c>
      <c r="M100" s="132">
        <v>32.623450603220327</v>
      </c>
    </row>
    <row r="101" spans="1:13">
      <c r="A101" s="131">
        <v>99</v>
      </c>
      <c r="B101" s="134" t="s">
        <v>369</v>
      </c>
      <c r="C101" s="128" t="s">
        <v>38</v>
      </c>
      <c r="D101" s="133">
        <v>16.109958506224068</v>
      </c>
      <c r="E101" s="133">
        <v>63.04195804195804</v>
      </c>
      <c r="F101" s="133">
        <v>25.280757097791792</v>
      </c>
      <c r="G101" s="133">
        <v>13.103574702108158</v>
      </c>
      <c r="H101" s="133">
        <v>72.72727272727272</v>
      </c>
      <c r="I101" s="133">
        <v>53.846153846153854</v>
      </c>
      <c r="J101" s="133">
        <v>32.822153356836566</v>
      </c>
      <c r="K101" s="133">
        <v>19.459101490553131</v>
      </c>
      <c r="L101" s="133">
        <v>30.149542983579881</v>
      </c>
      <c r="M101" s="132">
        <v>32.822153356836566</v>
      </c>
    </row>
    <row r="102" spans="1:13">
      <c r="A102" s="131">
        <v>100</v>
      </c>
      <c r="B102" s="134" t="s">
        <v>225</v>
      </c>
      <c r="C102" s="128" t="s">
        <v>223</v>
      </c>
      <c r="D102" s="133">
        <v>20.28707330567082</v>
      </c>
      <c r="E102" s="133">
        <v>77.524414918414905</v>
      </c>
      <c r="F102" s="133">
        <v>32.614090431125128</v>
      </c>
      <c r="G102" s="133">
        <v>12.421095936449738</v>
      </c>
      <c r="H102" s="133">
        <v>48.051952380952379</v>
      </c>
      <c r="I102" s="133">
        <v>21.367358974358979</v>
      </c>
      <c r="J102" s="133">
        <v>32.973900595831175</v>
      </c>
      <c r="K102" s="133">
        <v>16.094379124341003</v>
      </c>
      <c r="L102" s="133">
        <v>29.597996301533147</v>
      </c>
      <c r="M102" s="132">
        <v>32.973900595831175</v>
      </c>
    </row>
    <row r="103" spans="1:13">
      <c r="A103" s="131">
        <v>101</v>
      </c>
      <c r="B103" s="134" t="s">
        <v>5</v>
      </c>
      <c r="C103" s="128" t="s">
        <v>2</v>
      </c>
      <c r="D103" s="133">
        <v>23.143543875826033</v>
      </c>
      <c r="E103" s="133">
        <v>60.665822325822305</v>
      </c>
      <c r="F103" s="133">
        <v>21.310316625774032</v>
      </c>
      <c r="G103" s="133">
        <v>36.738651933326537</v>
      </c>
      <c r="H103" s="133">
        <v>55.098609908609916</v>
      </c>
      <c r="I103" s="133">
        <v>12.345498575498576</v>
      </c>
      <c r="J103" s="133">
        <v>33.120655479771528</v>
      </c>
      <c r="K103" s="133">
        <v>0</v>
      </c>
      <c r="L103" s="133">
        <v>26.496524383817221</v>
      </c>
      <c r="M103" s="132">
        <v>33.120655479771528</v>
      </c>
    </row>
    <row r="104" spans="1:13">
      <c r="A104" s="131">
        <v>102</v>
      </c>
      <c r="B104" s="134" t="s">
        <v>370</v>
      </c>
      <c r="C104" s="128" t="s">
        <v>227</v>
      </c>
      <c r="D104" s="133">
        <v>17.345447608146138</v>
      </c>
      <c r="E104" s="133">
        <v>65.2625190901053</v>
      </c>
      <c r="F104" s="133">
        <v>35.374197759164581</v>
      </c>
      <c r="G104" s="133">
        <v>22.612872298955928</v>
      </c>
      <c r="H104" s="133">
        <v>54.844006568144515</v>
      </c>
      <c r="I104" s="133">
        <v>27.468317123489545</v>
      </c>
      <c r="J104" s="133">
        <v>33.18277436838919</v>
      </c>
      <c r="K104" s="133">
        <v>23.025850929940461</v>
      </c>
      <c r="L104" s="133">
        <v>31.151389680699442</v>
      </c>
      <c r="M104" s="132">
        <v>33.190219726551192</v>
      </c>
    </row>
    <row r="105" spans="1:13">
      <c r="A105" s="131">
        <v>103</v>
      </c>
      <c r="B105" s="134" t="s">
        <v>371</v>
      </c>
      <c r="C105" s="128" t="s">
        <v>113</v>
      </c>
      <c r="D105" s="133">
        <v>15.397302904564317</v>
      </c>
      <c r="E105" s="133">
        <v>74.8513986013986</v>
      </c>
      <c r="F105" s="133">
        <v>34.863564668769712</v>
      </c>
      <c r="G105" s="133">
        <v>25.726397800183321</v>
      </c>
      <c r="H105" s="133">
        <v>50.324675324675326</v>
      </c>
      <c r="I105" s="133">
        <v>21.794871794871799</v>
      </c>
      <c r="J105" s="133">
        <v>33.715956739875637</v>
      </c>
      <c r="K105" s="133">
        <v>20.794415416798358</v>
      </c>
      <c r="L105" s="133">
        <v>31.131648475260185</v>
      </c>
      <c r="M105" s="132">
        <v>33.715956739875637</v>
      </c>
    </row>
    <row r="106" spans="1:13">
      <c r="A106" s="131">
        <v>104</v>
      </c>
      <c r="B106" s="134" t="s">
        <v>372</v>
      </c>
      <c r="C106" s="128" t="s">
        <v>229</v>
      </c>
      <c r="D106" s="133">
        <v>12.822268326417706</v>
      </c>
      <c r="E106" s="133">
        <v>70.954933954933949</v>
      </c>
      <c r="F106" s="133">
        <v>30.241850683491059</v>
      </c>
      <c r="G106" s="133">
        <v>24.264181688562992</v>
      </c>
      <c r="H106" s="133">
        <v>51.082251082251076</v>
      </c>
      <c r="I106" s="133">
        <v>52.136752136752143</v>
      </c>
      <c r="J106" s="133">
        <v>33.785834098220832</v>
      </c>
      <c r="K106" s="133">
        <v>6.9314718055994531</v>
      </c>
      <c r="L106" s="133">
        <v>28.414961639696561</v>
      </c>
      <c r="M106" s="132">
        <v>33.785834098220832</v>
      </c>
    </row>
    <row r="107" spans="1:13">
      <c r="A107" s="131">
        <v>105</v>
      </c>
      <c r="B107" s="134" t="s">
        <v>233</v>
      </c>
      <c r="C107" s="128" t="s">
        <v>232</v>
      </c>
      <c r="D107" s="133">
        <v>14.643015214384512</v>
      </c>
      <c r="E107" s="133">
        <v>77.918881118881103</v>
      </c>
      <c r="F107" s="133">
        <v>31.148895899053628</v>
      </c>
      <c r="G107" s="133">
        <v>29.398472349526433</v>
      </c>
      <c r="H107" s="133">
        <v>49.220779220779228</v>
      </c>
      <c r="I107" s="133">
        <v>21.196581196581199</v>
      </c>
      <c r="J107" s="133">
        <v>33.826826667485065</v>
      </c>
      <c r="K107" s="133">
        <v>0</v>
      </c>
      <c r="L107" s="133">
        <v>27.061461333988053</v>
      </c>
      <c r="M107" s="132">
        <v>33.826826667485065</v>
      </c>
    </row>
    <row r="108" spans="1:13">
      <c r="A108" s="131">
        <v>106</v>
      </c>
      <c r="B108" s="134" t="s">
        <v>18</v>
      </c>
      <c r="C108" s="128" t="s">
        <v>17</v>
      </c>
      <c r="D108" s="133">
        <v>20.714038727524208</v>
      </c>
      <c r="E108" s="133">
        <v>67.233100233100231</v>
      </c>
      <c r="F108" s="133">
        <v>25.394321766561514</v>
      </c>
      <c r="G108" s="133">
        <v>23.881759853345557</v>
      </c>
      <c r="H108" s="133">
        <v>56.926406926406919</v>
      </c>
      <c r="I108" s="133">
        <v>34.188034188034194</v>
      </c>
      <c r="J108" s="133">
        <v>33.91574664421271</v>
      </c>
      <c r="K108" s="133">
        <v>10.986122886681098</v>
      </c>
      <c r="L108" s="133">
        <v>29.329821892706391</v>
      </c>
      <c r="M108" s="132">
        <v>33.91574664421271</v>
      </c>
    </row>
    <row r="109" spans="1:13">
      <c r="A109" s="131">
        <v>107</v>
      </c>
      <c r="B109" s="134" t="s">
        <v>373</v>
      </c>
      <c r="C109" s="128" t="s">
        <v>131</v>
      </c>
      <c r="D109" s="133">
        <v>16.829961072849386</v>
      </c>
      <c r="E109" s="133">
        <v>62.877153774060986</v>
      </c>
      <c r="F109" s="133">
        <v>32.919412013398812</v>
      </c>
      <c r="G109" s="133">
        <v>26.802933088909263</v>
      </c>
      <c r="H109" s="133">
        <v>55.623242736644798</v>
      </c>
      <c r="I109" s="133">
        <v>38.93735130848534</v>
      </c>
      <c r="J109" s="133">
        <v>33.923286340772144</v>
      </c>
      <c r="K109" s="133">
        <v>26.390573296152585</v>
      </c>
      <c r="L109" s="133">
        <v>32.416743731848243</v>
      </c>
      <c r="M109" s="132">
        <v>34.053553068998696</v>
      </c>
    </row>
    <row r="110" spans="1:13">
      <c r="A110" s="131">
        <v>108</v>
      </c>
      <c r="B110" s="134" t="s">
        <v>123</v>
      </c>
      <c r="C110" s="128" t="s">
        <v>121</v>
      </c>
      <c r="D110" s="133">
        <v>14.760995850622407</v>
      </c>
      <c r="E110" s="133">
        <v>68.195804195804186</v>
      </c>
      <c r="F110" s="133">
        <v>40.918611987381702</v>
      </c>
      <c r="G110" s="133">
        <v>21.860678276810269</v>
      </c>
      <c r="H110" s="133">
        <v>59.740259740259738</v>
      </c>
      <c r="I110" s="133">
        <v>28.717948717948719</v>
      </c>
      <c r="J110" s="133">
        <v>34.121031731724194</v>
      </c>
      <c r="K110" s="133">
        <v>0</v>
      </c>
      <c r="L110" s="133">
        <v>27.296825385379361</v>
      </c>
      <c r="M110" s="132">
        <v>34.121031731724194</v>
      </c>
    </row>
    <row r="111" spans="1:13">
      <c r="A111" s="131">
        <v>109</v>
      </c>
      <c r="B111" s="134" t="s">
        <v>236</v>
      </c>
      <c r="C111" s="128" t="s">
        <v>235</v>
      </c>
      <c r="D111" s="133">
        <v>13.99474024896266</v>
      </c>
      <c r="E111" s="133">
        <v>53.90618461538461</v>
      </c>
      <c r="F111" s="133">
        <v>47.995583596214502</v>
      </c>
      <c r="G111" s="133">
        <v>28.144957103574701</v>
      </c>
      <c r="H111" s="133">
        <v>57.012994805194808</v>
      </c>
      <c r="I111" s="133">
        <v>38.461246153846162</v>
      </c>
      <c r="J111" s="133">
        <v>34.295554382103269</v>
      </c>
      <c r="K111" s="133">
        <v>0</v>
      </c>
      <c r="L111" s="133">
        <v>27.436443505682615</v>
      </c>
      <c r="M111" s="132">
        <v>34.295554382103269</v>
      </c>
    </row>
    <row r="112" spans="1:13">
      <c r="A112" s="131">
        <v>110</v>
      </c>
      <c r="B112" s="134" t="s">
        <v>120</v>
      </c>
      <c r="C112" s="128" t="s">
        <v>118</v>
      </c>
      <c r="D112" s="133">
        <v>13.529079654445278</v>
      </c>
      <c r="E112" s="133">
        <v>68.324200389774148</v>
      </c>
      <c r="F112" s="133">
        <v>47.450742100636084</v>
      </c>
      <c r="G112" s="133">
        <v>17.360340190230048</v>
      </c>
      <c r="H112" s="133">
        <v>53.99190972961464</v>
      </c>
      <c r="I112" s="133">
        <v>37.662883564522915</v>
      </c>
      <c r="J112" s="133">
        <v>34.336806439433268</v>
      </c>
      <c r="K112" s="133">
        <v>21.972245773362197</v>
      </c>
      <c r="L112" s="133">
        <v>31.863894306219056</v>
      </c>
      <c r="M112" s="132">
        <v>34.336806439433268</v>
      </c>
    </row>
    <row r="113" spans="1:13">
      <c r="A113" s="131">
        <v>111</v>
      </c>
      <c r="B113" s="134" t="s">
        <v>374</v>
      </c>
      <c r="C113" s="128" t="s">
        <v>97</v>
      </c>
      <c r="D113" s="133">
        <v>17.652617518331155</v>
      </c>
      <c r="E113" s="133">
        <v>77.102308650253846</v>
      </c>
      <c r="F113" s="133">
        <v>35.387364418132321</v>
      </c>
      <c r="G113" s="133">
        <v>26.752457843124944</v>
      </c>
      <c r="H113" s="133">
        <v>51.69898594556129</v>
      </c>
      <c r="I113" s="133">
        <v>19.880576044959614</v>
      </c>
      <c r="J113" s="133">
        <v>35.056191157238985</v>
      </c>
      <c r="K113" s="133">
        <v>0</v>
      </c>
      <c r="L113" s="133">
        <v>28.044952925791183</v>
      </c>
      <c r="M113" s="132">
        <v>35.056191157238985</v>
      </c>
    </row>
    <row r="114" spans="1:13">
      <c r="A114" s="131">
        <v>112</v>
      </c>
      <c r="B114" s="134" t="s">
        <v>35</v>
      </c>
      <c r="C114" s="128" t="s">
        <v>33</v>
      </c>
      <c r="D114" s="133">
        <v>18.860871679721857</v>
      </c>
      <c r="E114" s="133">
        <v>73.286870236994915</v>
      </c>
      <c r="F114" s="133">
        <v>41.097445660297211</v>
      </c>
      <c r="G114" s="133">
        <v>16.160967882767874</v>
      </c>
      <c r="H114" s="133">
        <v>62.203258088544871</v>
      </c>
      <c r="I114" s="133">
        <v>22.456678815781064</v>
      </c>
      <c r="J114" s="133">
        <v>35.099499265277778</v>
      </c>
      <c r="K114" s="133">
        <v>10.986122886681098</v>
      </c>
      <c r="L114" s="133">
        <v>30.276823989558441</v>
      </c>
      <c r="M114" s="132">
        <v>35.099499265277778</v>
      </c>
    </row>
    <row r="115" spans="1:13">
      <c r="A115" s="131">
        <v>113</v>
      </c>
      <c r="B115" s="134" t="s">
        <v>11</v>
      </c>
      <c r="C115" s="128" t="s">
        <v>10</v>
      </c>
      <c r="D115" s="133">
        <v>11.178423236514522</v>
      </c>
      <c r="E115" s="133">
        <v>69.699300699300693</v>
      </c>
      <c r="F115" s="133">
        <v>37.851735015772867</v>
      </c>
      <c r="G115" s="133">
        <v>41.89917506874427</v>
      </c>
      <c r="H115" s="133">
        <v>57.142857142857139</v>
      </c>
      <c r="I115" s="133">
        <v>20.512820512820515</v>
      </c>
      <c r="J115" s="133">
        <v>35.105816014114289</v>
      </c>
      <c r="K115" s="133">
        <v>0</v>
      </c>
      <c r="L115" s="133">
        <v>28.084652811291431</v>
      </c>
      <c r="M115" s="132">
        <v>35.105816014114289</v>
      </c>
    </row>
    <row r="116" spans="1:13">
      <c r="A116" s="131">
        <v>114</v>
      </c>
      <c r="B116" s="134" t="s">
        <v>375</v>
      </c>
      <c r="C116" s="128" t="s">
        <v>126</v>
      </c>
      <c r="D116" s="133">
        <v>19.096664064746726</v>
      </c>
      <c r="E116" s="133">
        <v>75.56161462300075</v>
      </c>
      <c r="F116" s="133">
        <v>44.913827029390625</v>
      </c>
      <c r="G116" s="133">
        <v>11.818739279977494</v>
      </c>
      <c r="H116" s="133">
        <v>60.389623248039079</v>
      </c>
      <c r="I116" s="133">
        <v>23.076440720995176</v>
      </c>
      <c r="J116" s="133">
        <v>35.37009017439658</v>
      </c>
      <c r="K116" s="133">
        <v>16.094379124341003</v>
      </c>
      <c r="L116" s="133">
        <v>31.514947964385463</v>
      </c>
      <c r="M116" s="132">
        <v>35.37009017439658</v>
      </c>
    </row>
    <row r="117" spans="1:13">
      <c r="A117" s="131">
        <v>115</v>
      </c>
      <c r="B117" s="134" t="s">
        <v>112</v>
      </c>
      <c r="C117" s="128" t="s">
        <v>110</v>
      </c>
      <c r="D117" s="133">
        <v>12.054708160442601</v>
      </c>
      <c r="E117" s="133">
        <v>62.027911421911419</v>
      </c>
      <c r="F117" s="133">
        <v>38.415352260778128</v>
      </c>
      <c r="G117" s="133">
        <v>35.311410632447298</v>
      </c>
      <c r="H117" s="133">
        <v>48.484852813852818</v>
      </c>
      <c r="I117" s="133">
        <v>23.076760683760686</v>
      </c>
      <c r="J117" s="133">
        <v>32.607482897471463</v>
      </c>
      <c r="K117" s="133">
        <v>47.706846244656653</v>
      </c>
      <c r="L117" s="133">
        <v>35.627355566908498</v>
      </c>
      <c r="M117" s="132">
        <v>35.627355566908498</v>
      </c>
    </row>
    <row r="118" spans="1:13">
      <c r="A118" s="131">
        <v>116</v>
      </c>
      <c r="B118" s="134" t="s">
        <v>283</v>
      </c>
      <c r="C118" s="128" t="s">
        <v>282</v>
      </c>
      <c r="D118" s="133">
        <v>22.763017980636242</v>
      </c>
      <c r="E118" s="133">
        <v>55.413571095571093</v>
      </c>
      <c r="F118" s="133">
        <v>41.961093585699267</v>
      </c>
      <c r="G118" s="133">
        <v>36.378167124961813</v>
      </c>
      <c r="H118" s="133">
        <v>28.896116883116886</v>
      </c>
      <c r="I118" s="133">
        <v>41.452504273504275</v>
      </c>
      <c r="J118" s="133">
        <v>35.742196390969205</v>
      </c>
      <c r="K118" s="133">
        <v>0</v>
      </c>
      <c r="L118" s="133">
        <v>28.593757112775364</v>
      </c>
      <c r="M118" s="132">
        <v>35.742196390969205</v>
      </c>
    </row>
    <row r="119" spans="1:13">
      <c r="A119" s="131">
        <v>117</v>
      </c>
      <c r="B119" s="134" t="s">
        <v>125</v>
      </c>
      <c r="C119" s="128" t="s">
        <v>124</v>
      </c>
      <c r="D119" s="133">
        <v>16.022896265560167</v>
      </c>
      <c r="E119" s="133">
        <v>64.456815850815843</v>
      </c>
      <c r="F119" s="133">
        <v>41.235541535226076</v>
      </c>
      <c r="G119" s="133">
        <v>29.148868622059272</v>
      </c>
      <c r="H119" s="133">
        <v>71.861476190476196</v>
      </c>
      <c r="I119" s="133">
        <v>23.076760683760686</v>
      </c>
      <c r="J119" s="133">
        <v>35.726022829389997</v>
      </c>
      <c r="K119" s="133">
        <v>34.965075614664805</v>
      </c>
      <c r="L119" s="133">
        <v>35.57383338644496</v>
      </c>
      <c r="M119" s="132">
        <v>35.81263886424734</v>
      </c>
    </row>
    <row r="120" spans="1:13">
      <c r="A120" s="131">
        <v>118</v>
      </c>
      <c r="B120" s="134" t="s">
        <v>376</v>
      </c>
      <c r="C120" s="128" t="s">
        <v>175</v>
      </c>
      <c r="D120" s="133">
        <v>18.826556016597515</v>
      </c>
      <c r="E120" s="133">
        <v>66.993006993006986</v>
      </c>
      <c r="F120" s="133">
        <v>36.256782334384852</v>
      </c>
      <c r="G120" s="133">
        <v>20.977451879010083</v>
      </c>
      <c r="H120" s="133">
        <v>68.3116883116883</v>
      </c>
      <c r="I120" s="133">
        <v>46.666666666666671</v>
      </c>
      <c r="J120" s="133">
        <v>36.561588454795739</v>
      </c>
      <c r="K120" s="133">
        <v>16.094379124341003</v>
      </c>
      <c r="L120" s="133">
        <v>32.468146588704791</v>
      </c>
      <c r="M120" s="132">
        <v>36.561588454795739</v>
      </c>
    </row>
    <row r="121" spans="1:13">
      <c r="A121" s="131">
        <v>119</v>
      </c>
      <c r="B121" s="134" t="s">
        <v>377</v>
      </c>
      <c r="C121" s="128" t="s">
        <v>116</v>
      </c>
      <c r="D121" s="133">
        <v>20.459344928048026</v>
      </c>
      <c r="E121" s="133">
        <v>59.299955363785159</v>
      </c>
      <c r="F121" s="133">
        <v>45.001409490569827</v>
      </c>
      <c r="G121" s="133">
        <v>36.595822688534824</v>
      </c>
      <c r="H121" s="133">
        <v>59.947499309201433</v>
      </c>
      <c r="I121" s="133">
        <v>18.221494817239499</v>
      </c>
      <c r="J121" s="133">
        <v>36.816729077034388</v>
      </c>
      <c r="K121" s="133">
        <v>17.917594692280549</v>
      </c>
      <c r="L121" s="133">
        <v>33.036902200083624</v>
      </c>
      <c r="M121" s="132">
        <v>36.816729077034388</v>
      </c>
    </row>
    <row r="122" spans="1:13">
      <c r="A122" s="131">
        <v>120</v>
      </c>
      <c r="B122" s="134" t="s">
        <v>380</v>
      </c>
      <c r="C122" s="128" t="s">
        <v>243</v>
      </c>
      <c r="D122" s="133">
        <v>13.153707378675808</v>
      </c>
      <c r="E122" s="133">
        <v>79.748859835816347</v>
      </c>
      <c r="F122" s="133">
        <v>38.747908380194751</v>
      </c>
      <c r="G122" s="133">
        <v>45.674172079862913</v>
      </c>
      <c r="H122" s="133">
        <v>35.911914172783739</v>
      </c>
      <c r="I122" s="133">
        <v>27.090301003344489</v>
      </c>
      <c r="J122" s="133">
        <v>36.996577106881617</v>
      </c>
      <c r="K122" s="133">
        <v>13.862943611198906</v>
      </c>
      <c r="L122" s="133">
        <v>32.369850407745083</v>
      </c>
      <c r="M122" s="132">
        <v>36.996577106881617</v>
      </c>
    </row>
    <row r="123" spans="1:13">
      <c r="A123" s="131">
        <v>121</v>
      </c>
      <c r="B123" s="134" t="s">
        <v>381</v>
      </c>
      <c r="C123" s="128" t="s">
        <v>36</v>
      </c>
      <c r="D123" s="133">
        <v>14.272161448509998</v>
      </c>
      <c r="E123" s="133">
        <v>71.906547997457082</v>
      </c>
      <c r="F123" s="133">
        <v>42.554631488385432</v>
      </c>
      <c r="G123" s="133">
        <v>28</v>
      </c>
      <c r="H123" s="133">
        <v>62.691853600944505</v>
      </c>
      <c r="I123" s="133">
        <v>41.724941724941729</v>
      </c>
      <c r="J123" s="133">
        <v>37.202316674300938</v>
      </c>
      <c r="K123" s="133">
        <v>10.986122886681098</v>
      </c>
      <c r="L123" s="133">
        <v>31.95907791677697</v>
      </c>
      <c r="M123" s="132">
        <v>37.202316674300938</v>
      </c>
    </row>
    <row r="124" spans="1:13">
      <c r="A124" s="131">
        <v>122</v>
      </c>
      <c r="B124" s="134" t="s">
        <v>6</v>
      </c>
      <c r="C124" s="128" t="s">
        <v>4</v>
      </c>
      <c r="D124" s="133">
        <v>14.047302904564313</v>
      </c>
      <c r="E124" s="133">
        <v>59.641958041958034</v>
      </c>
      <c r="F124" s="133">
        <v>29.898422712933744</v>
      </c>
      <c r="G124" s="133">
        <v>22.502291475710358</v>
      </c>
      <c r="H124" s="133">
        <v>45.844155844155843</v>
      </c>
      <c r="I124" s="133">
        <v>55.897435897435898</v>
      </c>
      <c r="J124" s="133">
        <v>31.83467898508777</v>
      </c>
      <c r="K124" s="133">
        <v>61.158921254830346</v>
      </c>
      <c r="L124" s="133">
        <v>37.699527439036288</v>
      </c>
      <c r="M124" s="132">
        <v>37.699527439036288</v>
      </c>
    </row>
    <row r="125" spans="1:13">
      <c r="A125" s="131">
        <v>123</v>
      </c>
      <c r="B125" s="134" t="s">
        <v>382</v>
      </c>
      <c r="C125" s="128" t="s">
        <v>247</v>
      </c>
      <c r="D125" s="133">
        <v>16.417704011065009</v>
      </c>
      <c r="E125" s="133">
        <v>65.463869463869457</v>
      </c>
      <c r="F125" s="133">
        <v>32.77444794952681</v>
      </c>
      <c r="G125" s="133">
        <v>34.730216926367248</v>
      </c>
      <c r="H125" s="133">
        <v>58.658008658008669</v>
      </c>
      <c r="I125" s="133">
        <v>62.820512820512839</v>
      </c>
      <c r="J125" s="133">
        <v>37.757200516859051</v>
      </c>
      <c r="K125" s="133">
        <v>45.325994931532563</v>
      </c>
      <c r="L125" s="133">
        <v>39.270959399793753</v>
      </c>
      <c r="M125" s="132">
        <v>39.703462681565362</v>
      </c>
    </row>
    <row r="126" spans="1:13">
      <c r="A126" s="131">
        <v>124</v>
      </c>
      <c r="B126" s="134" t="s">
        <v>383</v>
      </c>
      <c r="C126" s="128" t="s">
        <v>40</v>
      </c>
      <c r="D126" s="133">
        <v>18.649377593360999</v>
      </c>
      <c r="E126" s="133">
        <v>62.237762237762233</v>
      </c>
      <c r="F126" s="133">
        <v>49.113564668769712</v>
      </c>
      <c r="G126" s="133">
        <v>46.175985334555449</v>
      </c>
      <c r="H126" s="133">
        <v>77.922077922077918</v>
      </c>
      <c r="I126" s="133">
        <v>15.384615384615387</v>
      </c>
      <c r="J126" s="133">
        <v>40.246569013525999</v>
      </c>
      <c r="K126" s="133">
        <v>13.862943611198906</v>
      </c>
      <c r="L126" s="133">
        <v>34.969843933060588</v>
      </c>
      <c r="M126" s="132">
        <v>40.246569013525999</v>
      </c>
    </row>
    <row r="127" spans="1:13">
      <c r="A127" s="131">
        <v>125</v>
      </c>
      <c r="B127" s="134" t="s">
        <v>301</v>
      </c>
      <c r="C127" s="128" t="s">
        <v>300</v>
      </c>
      <c r="D127" s="133">
        <v>16.970224066390038</v>
      </c>
      <c r="E127" s="133">
        <v>67.369818181818175</v>
      </c>
      <c r="F127" s="133">
        <v>45.640000000000008</v>
      </c>
      <c r="G127" s="133">
        <v>44.670226397800185</v>
      </c>
      <c r="H127" s="133">
        <v>56.820012987012987</v>
      </c>
      <c r="I127" s="133">
        <v>51.279512820512821</v>
      </c>
      <c r="J127" s="133">
        <v>40.945042602693555</v>
      </c>
      <c r="K127" s="133">
        <v>21.972245773362197</v>
      </c>
      <c r="L127" s="133">
        <v>37.150483236827284</v>
      </c>
      <c r="M127" s="132">
        <v>40.945042602693555</v>
      </c>
    </row>
    <row r="128" spans="1:13">
      <c r="A128" s="131">
        <v>126</v>
      </c>
      <c r="B128" s="134" t="s">
        <v>384</v>
      </c>
      <c r="C128" s="128" t="s">
        <v>255</v>
      </c>
      <c r="D128" s="133">
        <v>42.161825726141089</v>
      </c>
      <c r="E128" s="133">
        <v>64.37296037296035</v>
      </c>
      <c r="F128" s="133">
        <v>33.173501577287063</v>
      </c>
      <c r="G128" s="133">
        <v>25.382218148487624</v>
      </c>
      <c r="H128" s="133">
        <v>48.701298701298697</v>
      </c>
      <c r="I128" s="133">
        <v>28.205128205128204</v>
      </c>
      <c r="J128" s="133">
        <v>40.950924167371774</v>
      </c>
      <c r="K128" s="133">
        <v>26.390573296152585</v>
      </c>
      <c r="L128" s="133">
        <v>38.038853993127937</v>
      </c>
      <c r="M128" s="132">
        <v>40.950924167371774</v>
      </c>
    </row>
    <row r="129" spans="1:13">
      <c r="A129" s="131">
        <v>127</v>
      </c>
      <c r="B129" s="134" t="s">
        <v>253</v>
      </c>
      <c r="C129" s="128" t="s">
        <v>252</v>
      </c>
      <c r="D129" s="133">
        <v>24.674318672199167</v>
      </c>
      <c r="E129" s="133">
        <v>87.906257342657341</v>
      </c>
      <c r="F129" s="133">
        <v>40.125552050473189</v>
      </c>
      <c r="G129" s="133">
        <v>11.215077360219983</v>
      </c>
      <c r="H129" s="133">
        <v>78.441561038961041</v>
      </c>
      <c r="I129" s="133">
        <v>47.692210256410263</v>
      </c>
      <c r="J129" s="133">
        <v>41.943734957572417</v>
      </c>
      <c r="K129" s="133">
        <v>6.9314718055994531</v>
      </c>
      <c r="L129" s="133">
        <v>34.941282327177831</v>
      </c>
      <c r="M129" s="132">
        <v>41.943734957572417</v>
      </c>
    </row>
    <row r="130" spans="1:13">
      <c r="A130" s="131">
        <v>128</v>
      </c>
      <c r="B130" s="134" t="s">
        <v>385</v>
      </c>
      <c r="C130" s="128" t="s">
        <v>224</v>
      </c>
      <c r="D130" s="133">
        <v>18.282676348547717</v>
      </c>
      <c r="E130" s="133">
        <v>71.409090909090907</v>
      </c>
      <c r="F130" s="133">
        <v>45.50078864353312</v>
      </c>
      <c r="G130" s="133">
        <v>48.395967002749771</v>
      </c>
      <c r="H130" s="133">
        <v>58.928571428571431</v>
      </c>
      <c r="I130" s="133">
        <v>42.307692307692307</v>
      </c>
      <c r="J130" s="133">
        <v>42.081555186766849</v>
      </c>
      <c r="K130" s="133">
        <v>19.459101490553131</v>
      </c>
      <c r="L130" s="133">
        <v>37.557064447524105</v>
      </c>
      <c r="M130" s="132">
        <v>42.081555186766849</v>
      </c>
    </row>
    <row r="131" spans="1:13">
      <c r="A131" s="131">
        <v>129</v>
      </c>
      <c r="B131" s="134" t="s">
        <v>386</v>
      </c>
      <c r="C131" s="128" t="s">
        <v>254</v>
      </c>
      <c r="D131" s="133">
        <v>21.171837042625427</v>
      </c>
      <c r="E131" s="133">
        <v>75.522403051493939</v>
      </c>
      <c r="F131" s="133">
        <v>40.950960711213071</v>
      </c>
      <c r="G131" s="133">
        <v>41.347426881093234</v>
      </c>
      <c r="H131" s="133">
        <v>85.832361275088545</v>
      </c>
      <c r="I131" s="133">
        <v>24.008881118881121</v>
      </c>
      <c r="J131" s="133">
        <v>42.514180987672646</v>
      </c>
      <c r="K131" s="133">
        <v>0</v>
      </c>
      <c r="L131" s="133">
        <v>34.011344790138125</v>
      </c>
      <c r="M131" s="132">
        <v>42.514180987672646</v>
      </c>
    </row>
    <row r="132" spans="1:13">
      <c r="A132" s="131">
        <v>130</v>
      </c>
      <c r="B132" s="134" t="s">
        <v>387</v>
      </c>
      <c r="C132" s="128" t="s">
        <v>180</v>
      </c>
      <c r="D132" s="133">
        <v>22.727178423236516</v>
      </c>
      <c r="E132" s="133">
        <v>77.84615384615384</v>
      </c>
      <c r="F132" s="133">
        <v>48.607255520504729</v>
      </c>
      <c r="G132" s="133">
        <v>23.835930339138404</v>
      </c>
      <c r="H132" s="133">
        <v>78.571428571428584</v>
      </c>
      <c r="I132" s="133">
        <v>32.051282051282058</v>
      </c>
      <c r="J132" s="133">
        <v>41.842508643937549</v>
      </c>
      <c r="K132" s="133">
        <v>45.9511985013459</v>
      </c>
      <c r="L132" s="133">
        <v>42.664246615419216</v>
      </c>
      <c r="M132" s="132">
        <v>42.664246615419216</v>
      </c>
    </row>
    <row r="133" spans="1:13">
      <c r="A133" s="131">
        <v>131</v>
      </c>
      <c r="B133" s="134" t="s">
        <v>388</v>
      </c>
      <c r="C133" s="128" t="s">
        <v>39</v>
      </c>
      <c r="D133" s="133">
        <v>22.303072413331552</v>
      </c>
      <c r="E133" s="133">
        <v>81.515153169411235</v>
      </c>
      <c r="F133" s="133">
        <v>61.935483870967737</v>
      </c>
      <c r="G133" s="133">
        <v>34.468306584666323</v>
      </c>
      <c r="H133" s="133">
        <v>35.735253875157092</v>
      </c>
      <c r="I133" s="133">
        <v>12.406146401985115</v>
      </c>
      <c r="J133" s="133">
        <v>41.099298098379919</v>
      </c>
      <c r="K133" s="133">
        <v>49.052747784384295</v>
      </c>
      <c r="L133" s="133">
        <v>42.689988035580782</v>
      </c>
      <c r="M133" s="132">
        <v>42.689988035580782</v>
      </c>
    </row>
    <row r="134" spans="1:13">
      <c r="A134" s="131">
        <v>132</v>
      </c>
      <c r="B134" s="134" t="s">
        <v>389</v>
      </c>
      <c r="C134" s="128" t="s">
        <v>32</v>
      </c>
      <c r="D134" s="133">
        <v>36.470607916748989</v>
      </c>
      <c r="E134" s="133">
        <v>72.474463314463307</v>
      </c>
      <c r="F134" s="133">
        <v>29.124029843272744</v>
      </c>
      <c r="G134" s="133">
        <v>28.422807385098864</v>
      </c>
      <c r="H134" s="133">
        <v>67.687087198515755</v>
      </c>
      <c r="I134" s="133">
        <v>40.780976800976809</v>
      </c>
      <c r="J134" s="133">
        <v>42.866091396013189</v>
      </c>
      <c r="K134" s="133">
        <v>10.986122886681098</v>
      </c>
      <c r="L134" s="133">
        <v>36.490097694146776</v>
      </c>
      <c r="M134" s="132">
        <v>42.866091396013189</v>
      </c>
    </row>
    <row r="135" spans="1:13">
      <c r="A135" s="131">
        <v>133</v>
      </c>
      <c r="B135" s="134" t="s">
        <v>390</v>
      </c>
      <c r="C135" s="128" t="s">
        <v>231</v>
      </c>
      <c r="D135" s="133">
        <v>22.493624127112646</v>
      </c>
      <c r="E135" s="133">
        <v>78.071465120245605</v>
      </c>
      <c r="F135" s="133">
        <v>44.730707086250675</v>
      </c>
      <c r="G135" s="133">
        <v>36.501263106123268</v>
      </c>
      <c r="H135" s="133">
        <v>66.772252138105799</v>
      </c>
      <c r="I135" s="133">
        <v>13.696060037523454</v>
      </c>
      <c r="J135" s="133">
        <v>40.754139942443238</v>
      </c>
      <c r="K135" s="133">
        <v>50.937502008067625</v>
      </c>
      <c r="L135" s="133">
        <v>42.790812355568129</v>
      </c>
      <c r="M135" s="132">
        <v>42.876400638111782</v>
      </c>
    </row>
    <row r="136" spans="1:13">
      <c r="A136" s="131">
        <v>134</v>
      </c>
      <c r="B136" s="134" t="s">
        <v>391</v>
      </c>
      <c r="C136" s="128" t="s">
        <v>128</v>
      </c>
      <c r="D136" s="133">
        <v>15.667634854771785</v>
      </c>
      <c r="E136" s="133">
        <v>79.001398601398591</v>
      </c>
      <c r="F136" s="133">
        <v>64.109148264984213</v>
      </c>
      <c r="G136" s="133">
        <v>29.448579285059576</v>
      </c>
      <c r="H136" s="133">
        <v>71.818181818181827</v>
      </c>
      <c r="I136" s="133">
        <v>38.46153846153846</v>
      </c>
      <c r="J136" s="133">
        <v>43.172376000141021</v>
      </c>
      <c r="K136" s="133">
        <v>37.376696182833683</v>
      </c>
      <c r="L136" s="133">
        <v>42.013240036679548</v>
      </c>
      <c r="M136" s="132">
        <v>43.280594178816393</v>
      </c>
    </row>
    <row r="137" spans="1:13">
      <c r="A137" s="131">
        <v>135</v>
      </c>
      <c r="B137" s="134" t="s">
        <v>135</v>
      </c>
      <c r="C137" s="128" t="s">
        <v>133</v>
      </c>
      <c r="D137" s="133">
        <v>39.955568859909114</v>
      </c>
      <c r="E137" s="133">
        <v>67.566584748584745</v>
      </c>
      <c r="F137" s="133">
        <v>45.187922487607025</v>
      </c>
      <c r="G137" s="133">
        <v>32.751568547859101</v>
      </c>
      <c r="H137" s="133">
        <v>55.936933209647485</v>
      </c>
      <c r="I137" s="133">
        <v>14.28522710622711</v>
      </c>
      <c r="J137" s="133">
        <v>43.421382276967726</v>
      </c>
      <c r="K137" s="133">
        <v>0</v>
      </c>
      <c r="L137" s="133">
        <v>34.737105821574183</v>
      </c>
      <c r="M137" s="132">
        <v>43.421382276967726</v>
      </c>
    </row>
    <row r="138" spans="1:13">
      <c r="A138" s="131">
        <v>136</v>
      </c>
      <c r="B138" s="134" t="s">
        <v>392</v>
      </c>
      <c r="C138" s="128" t="s">
        <v>177</v>
      </c>
      <c r="D138" s="133">
        <v>16.683113837272238</v>
      </c>
      <c r="E138" s="133">
        <v>71.107935542718153</v>
      </c>
      <c r="F138" s="133">
        <v>41.888218351392126</v>
      </c>
      <c r="G138" s="133">
        <v>46.26310126330052</v>
      </c>
      <c r="H138" s="133">
        <v>71.767363071710903</v>
      </c>
      <c r="I138" s="133">
        <v>27.87068004459309</v>
      </c>
      <c r="J138" s="133">
        <v>40.407417398351221</v>
      </c>
      <c r="K138" s="133">
        <v>56.058020662959976</v>
      </c>
      <c r="L138" s="133">
        <v>43.537538051272968</v>
      </c>
      <c r="M138" s="132">
        <v>43.537538051272968</v>
      </c>
    </row>
    <row r="139" spans="1:13">
      <c r="A139" s="131">
        <v>137</v>
      </c>
      <c r="B139" s="134" t="s">
        <v>393</v>
      </c>
      <c r="C139" s="128" t="s">
        <v>292</v>
      </c>
      <c r="D139" s="133">
        <v>27.49053423236515</v>
      </c>
      <c r="E139" s="133">
        <v>76.913461538461519</v>
      </c>
      <c r="F139" s="133">
        <v>46.232058359621441</v>
      </c>
      <c r="G139" s="133">
        <v>29.670256645279558</v>
      </c>
      <c r="H139" s="133">
        <v>59.375</v>
      </c>
      <c r="I139" s="133">
        <v>37.980769230769234</v>
      </c>
      <c r="J139" s="133">
        <v>42.745788270579581</v>
      </c>
      <c r="K139" s="133">
        <v>44.99809670330265</v>
      </c>
      <c r="L139" s="133">
        <v>43.196249957124188</v>
      </c>
      <c r="M139" s="132">
        <v>44.088377473929135</v>
      </c>
    </row>
    <row r="140" spans="1:13">
      <c r="A140" s="131">
        <v>138</v>
      </c>
      <c r="B140" s="134" t="s">
        <v>394</v>
      </c>
      <c r="C140" s="128" t="s">
        <v>258</v>
      </c>
      <c r="D140" s="133">
        <v>16.404564315352697</v>
      </c>
      <c r="E140" s="133">
        <v>64.999999999999986</v>
      </c>
      <c r="F140" s="133">
        <v>55.520504731861195</v>
      </c>
      <c r="G140" s="133">
        <v>58.977085242896429</v>
      </c>
      <c r="H140" s="133">
        <v>73.376623376623371</v>
      </c>
      <c r="I140" s="133">
        <v>35.897435897435898</v>
      </c>
      <c r="J140" s="133">
        <v>44.490624707082105</v>
      </c>
      <c r="K140" s="133">
        <v>20.794415416798358</v>
      </c>
      <c r="L140" s="133">
        <v>39.751382849025354</v>
      </c>
      <c r="M140" s="132">
        <v>44.490624707082105</v>
      </c>
    </row>
    <row r="141" spans="1:13">
      <c r="A141" s="131">
        <v>139</v>
      </c>
      <c r="B141" s="134" t="s">
        <v>261</v>
      </c>
      <c r="C141" s="128" t="s">
        <v>259</v>
      </c>
      <c r="D141" s="133">
        <v>40.809240663900425</v>
      </c>
      <c r="E141" s="133">
        <v>67.6957132867133</v>
      </c>
      <c r="F141" s="133">
        <v>31.870662460567821</v>
      </c>
      <c r="G141" s="133">
        <v>46.459324931255722</v>
      </c>
      <c r="H141" s="133">
        <v>67.857149350649351</v>
      </c>
      <c r="I141" s="133">
        <v>14.102320512820514</v>
      </c>
      <c r="J141" s="133">
        <v>44.770652823012099</v>
      </c>
      <c r="K141" s="133">
        <v>34.339872044851461</v>
      </c>
      <c r="L141" s="133">
        <v>42.684496667379975</v>
      </c>
      <c r="M141" s="132">
        <v>44.770652823012099</v>
      </c>
    </row>
    <row r="142" spans="1:13">
      <c r="A142" s="131">
        <v>140</v>
      </c>
      <c r="B142" s="134" t="s">
        <v>77</v>
      </c>
      <c r="C142" s="128" t="s">
        <v>76</v>
      </c>
      <c r="D142" s="133">
        <v>18.664348547717847</v>
      </c>
      <c r="E142" s="133">
        <v>82.377258741258714</v>
      </c>
      <c r="F142" s="133">
        <v>59.482649842271293</v>
      </c>
      <c r="G142" s="133">
        <v>48.024284142988073</v>
      </c>
      <c r="H142" s="133">
        <v>57.142883116883105</v>
      </c>
      <c r="I142" s="133">
        <v>10.255435897435902</v>
      </c>
      <c r="J142" s="133">
        <v>43.485341554852212</v>
      </c>
      <c r="K142" s="133">
        <v>50.751738152338262</v>
      </c>
      <c r="L142" s="133">
        <v>44.938620874349425</v>
      </c>
      <c r="M142" s="132">
        <v>44.938620874349425</v>
      </c>
    </row>
    <row r="143" spans="1:13">
      <c r="A143" s="131">
        <v>141</v>
      </c>
      <c r="B143" s="134" t="s">
        <v>477</v>
      </c>
      <c r="C143" s="128" t="s">
        <v>74</v>
      </c>
      <c r="D143" s="133">
        <v>37.409883007792743</v>
      </c>
      <c r="E143" s="133">
        <v>85.385804878048774</v>
      </c>
      <c r="F143" s="133">
        <v>30.341771177964148</v>
      </c>
      <c r="G143" s="133">
        <v>37.992315105854999</v>
      </c>
      <c r="H143" s="133">
        <v>58.758315172632251</v>
      </c>
      <c r="I143" s="133">
        <v>26.016248280175112</v>
      </c>
      <c r="J143" s="133">
        <v>45.154489817309511</v>
      </c>
      <c r="K143" s="133">
        <v>0</v>
      </c>
      <c r="L143" s="133">
        <v>36.123591853847607</v>
      </c>
      <c r="M143" s="132">
        <v>45.154489817309511</v>
      </c>
    </row>
    <row r="144" spans="1:13">
      <c r="A144" s="131">
        <v>142</v>
      </c>
      <c r="B144" s="134" t="s">
        <v>395</v>
      </c>
      <c r="C144" s="128" t="s">
        <v>182</v>
      </c>
      <c r="D144" s="133">
        <v>20.859958506224068</v>
      </c>
      <c r="E144" s="133">
        <v>79.8277972027972</v>
      </c>
      <c r="F144" s="133">
        <v>51.881309148264975</v>
      </c>
      <c r="G144" s="133">
        <v>44.019248395967004</v>
      </c>
      <c r="H144" s="133">
        <v>67.532467532467535</v>
      </c>
      <c r="I144" s="133">
        <v>39.743589743589752</v>
      </c>
      <c r="J144" s="133">
        <v>45.18105006625099</v>
      </c>
      <c r="K144" s="133">
        <v>31.354942159291497</v>
      </c>
      <c r="L144" s="133">
        <v>42.415828484859091</v>
      </c>
      <c r="M144" s="132">
        <v>45.33175524266332</v>
      </c>
    </row>
    <row r="145" spans="1:13">
      <c r="A145" s="131">
        <v>143</v>
      </c>
      <c r="B145" s="134" t="s">
        <v>396</v>
      </c>
      <c r="C145" s="128" t="s">
        <v>260</v>
      </c>
      <c r="D145" s="133">
        <v>24.332174273858925</v>
      </c>
      <c r="E145" s="133">
        <v>64.957860139860131</v>
      </c>
      <c r="F145" s="133">
        <v>45.031545741324919</v>
      </c>
      <c r="G145" s="133">
        <v>35.912233730522459</v>
      </c>
      <c r="H145" s="133">
        <v>63.63637662337662</v>
      </c>
      <c r="I145" s="133">
        <v>43.589256410256411</v>
      </c>
      <c r="J145" s="133">
        <v>41.36313411270698</v>
      </c>
      <c r="K145" s="133">
        <v>61.820849067166321</v>
      </c>
      <c r="L145" s="133">
        <v>45.454677103598854</v>
      </c>
      <c r="M145" s="132">
        <v>45.454677103598854</v>
      </c>
    </row>
    <row r="146" spans="1:13">
      <c r="A146" s="131">
        <v>144</v>
      </c>
      <c r="B146" s="134" t="s">
        <v>397</v>
      </c>
      <c r="C146" s="128" t="s">
        <v>262</v>
      </c>
      <c r="D146" s="133">
        <v>19.503981159582821</v>
      </c>
      <c r="E146" s="133">
        <v>84.118125118125135</v>
      </c>
      <c r="F146" s="133">
        <v>56.085429277858296</v>
      </c>
      <c r="G146" s="133">
        <v>50.59102732429956</v>
      </c>
      <c r="H146" s="133">
        <v>73.078273078273085</v>
      </c>
      <c r="I146" s="133">
        <v>12.820512820512823</v>
      </c>
      <c r="J146" s="133">
        <v>45.458656164806925</v>
      </c>
      <c r="K146" s="133">
        <v>23.025850929940461</v>
      </c>
      <c r="L146" s="133">
        <v>40.972095117833632</v>
      </c>
      <c r="M146" s="132">
        <v>45.458656164806925</v>
      </c>
    </row>
    <row r="147" spans="1:13">
      <c r="A147" s="131">
        <v>145</v>
      </c>
      <c r="B147" s="134" t="s">
        <v>139</v>
      </c>
      <c r="C147" s="128" t="s">
        <v>138</v>
      </c>
      <c r="D147" s="133">
        <v>22.621840814786871</v>
      </c>
      <c r="E147" s="133">
        <v>71.727272727272734</v>
      </c>
      <c r="F147" s="133">
        <v>60.230857470605095</v>
      </c>
      <c r="G147" s="133">
        <v>24.018665111240725</v>
      </c>
      <c r="H147" s="133">
        <v>73.553719008264451</v>
      </c>
      <c r="I147" s="133">
        <v>19.347319347319349</v>
      </c>
      <c r="J147" s="133">
        <v>41.27849935274736</v>
      </c>
      <c r="K147" s="133">
        <v>62.480428745084289</v>
      </c>
      <c r="L147" s="133">
        <v>45.518885231214753</v>
      </c>
      <c r="M147" s="132">
        <v>45.518885231214753</v>
      </c>
    </row>
    <row r="148" spans="1:13">
      <c r="A148" s="131">
        <v>146</v>
      </c>
      <c r="B148" s="134" t="s">
        <v>398</v>
      </c>
      <c r="C148" s="128" t="s">
        <v>67</v>
      </c>
      <c r="D148" s="133">
        <v>36.049792531120339</v>
      </c>
      <c r="E148" s="133">
        <v>79.825174825174813</v>
      </c>
      <c r="F148" s="133">
        <v>31.400630914826497</v>
      </c>
      <c r="G148" s="133">
        <v>43.794683776351974</v>
      </c>
      <c r="H148" s="133">
        <v>79.220779220779221</v>
      </c>
      <c r="I148" s="133">
        <v>12.820512820512821</v>
      </c>
      <c r="J148" s="133">
        <v>45.523453433206662</v>
      </c>
      <c r="K148" s="133">
        <v>29.957322735539908</v>
      </c>
      <c r="L148" s="133">
        <v>42.410227293673309</v>
      </c>
      <c r="M148" s="132">
        <v>45.523453433206662</v>
      </c>
    </row>
    <row r="149" spans="1:13">
      <c r="A149" s="131">
        <v>147</v>
      </c>
      <c r="B149" s="134" t="s">
        <v>265</v>
      </c>
      <c r="C149" s="128" t="s">
        <v>264</v>
      </c>
      <c r="D149" s="133">
        <v>18.754771784232368</v>
      </c>
      <c r="E149" s="133">
        <v>79.81398601398601</v>
      </c>
      <c r="F149" s="133">
        <v>50.743848580441636</v>
      </c>
      <c r="G149" s="133">
        <v>29.148670944087996</v>
      </c>
      <c r="H149" s="133">
        <v>75.454545454545453</v>
      </c>
      <c r="I149" s="133">
        <v>75.384615384615387</v>
      </c>
      <c r="J149" s="133">
        <v>45.439271587760132</v>
      </c>
      <c r="K149" s="133">
        <v>42.484952420493592</v>
      </c>
      <c r="L149" s="133">
        <v>44.84840775430682</v>
      </c>
      <c r="M149" s="132">
        <v>45.659866419220762</v>
      </c>
    </row>
    <row r="150" spans="1:13">
      <c r="A150" s="131">
        <v>148</v>
      </c>
      <c r="B150" s="134" t="s">
        <v>186</v>
      </c>
      <c r="C150" s="128" t="s">
        <v>185</v>
      </c>
      <c r="D150" s="133">
        <v>25.467583617479946</v>
      </c>
      <c r="E150" s="133">
        <v>75.304185013846151</v>
      </c>
      <c r="F150" s="133">
        <v>57.013272494737116</v>
      </c>
      <c r="G150" s="133">
        <v>43.576459930198602</v>
      </c>
      <c r="H150" s="133">
        <v>66.955287159480505</v>
      </c>
      <c r="I150" s="133">
        <v>42.449384616068379</v>
      </c>
      <c r="J150" s="133">
        <v>46.921903426919364</v>
      </c>
      <c r="K150" s="133">
        <v>53.327187932653686</v>
      </c>
      <c r="L150" s="133">
        <v>48.202960328066233</v>
      </c>
      <c r="M150" s="132">
        <v>48.202960328066233</v>
      </c>
    </row>
    <row r="151" spans="1:13">
      <c r="A151" s="131">
        <v>149</v>
      </c>
      <c r="B151" s="134" t="s">
        <v>399</v>
      </c>
      <c r="C151" s="128" t="s">
        <v>293</v>
      </c>
      <c r="D151" s="133">
        <v>30.966286307053945</v>
      </c>
      <c r="E151" s="133">
        <v>79.472902097902093</v>
      </c>
      <c r="F151" s="133">
        <v>53.704258675078862</v>
      </c>
      <c r="G151" s="133">
        <v>27.909486709440877</v>
      </c>
      <c r="H151" s="133">
        <v>72.240259740259731</v>
      </c>
      <c r="I151" s="133">
        <v>48.076923076923087</v>
      </c>
      <c r="J151" s="133">
        <v>47.196301917520188</v>
      </c>
      <c r="K151" s="133">
        <v>53.375380797013179</v>
      </c>
      <c r="L151" s="133">
        <v>48.432117693418789</v>
      </c>
      <c r="M151" s="132">
        <v>48.916215808364441</v>
      </c>
    </row>
    <row r="152" spans="1:13">
      <c r="A152" s="131">
        <v>150</v>
      </c>
      <c r="B152" s="134" t="s">
        <v>400</v>
      </c>
      <c r="C152" s="128" t="s">
        <v>129</v>
      </c>
      <c r="D152" s="133">
        <v>17.466489107883824</v>
      </c>
      <c r="E152" s="133">
        <v>96.386687937062945</v>
      </c>
      <c r="F152" s="133">
        <v>60.889284305993691</v>
      </c>
      <c r="G152" s="133">
        <v>22.297161491750678</v>
      </c>
      <c r="H152" s="133">
        <v>68.230546266233759</v>
      </c>
      <c r="I152" s="133">
        <v>85.575918269230769</v>
      </c>
      <c r="J152" s="133">
        <v>48.568224036384542</v>
      </c>
      <c r="K152" s="133">
        <v>47.957905455967413</v>
      </c>
      <c r="L152" s="133">
        <v>48.446160320301118</v>
      </c>
      <c r="M152" s="132">
        <v>49.093851875761388</v>
      </c>
    </row>
    <row r="153" spans="1:13">
      <c r="A153" s="131">
        <v>151</v>
      </c>
      <c r="B153" s="134" t="s">
        <v>401</v>
      </c>
      <c r="C153" s="128" t="s">
        <v>92</v>
      </c>
      <c r="D153" s="133">
        <v>22.977178423236516</v>
      </c>
      <c r="E153" s="133">
        <v>88.24475524475524</v>
      </c>
      <c r="F153" s="133">
        <v>57.757097791798103</v>
      </c>
      <c r="G153" s="133">
        <v>52.975252062328138</v>
      </c>
      <c r="H153" s="133">
        <v>78.246753246753244</v>
      </c>
      <c r="I153" s="133">
        <v>24.358974358974361</v>
      </c>
      <c r="J153" s="133">
        <v>49.372387624703052</v>
      </c>
      <c r="K153" s="133">
        <v>34.339872044851461</v>
      </c>
      <c r="L153" s="133">
        <v>46.365884508732734</v>
      </c>
      <c r="M153" s="132">
        <v>49.372387624703052</v>
      </c>
    </row>
    <row r="154" spans="1:13">
      <c r="A154" s="131">
        <v>152</v>
      </c>
      <c r="B154" s="134" t="s">
        <v>137</v>
      </c>
      <c r="C154" s="128" t="s">
        <v>136</v>
      </c>
      <c r="D154" s="133">
        <v>50.740448132780038</v>
      </c>
      <c r="E154" s="133">
        <v>64.599636363636378</v>
      </c>
      <c r="F154" s="133">
        <v>23.09</v>
      </c>
      <c r="G154" s="133">
        <v>67.500226397800176</v>
      </c>
      <c r="H154" s="133">
        <v>69.630025974025955</v>
      </c>
      <c r="I154" s="133">
        <v>12.819025641025647</v>
      </c>
      <c r="J154" s="133">
        <v>49.649214139087071</v>
      </c>
      <c r="K154" s="133">
        <v>0</v>
      </c>
      <c r="L154" s="133">
        <v>39.719371311269654</v>
      </c>
      <c r="M154" s="132">
        <v>49.649214139087071</v>
      </c>
    </row>
    <row r="155" spans="1:13">
      <c r="A155" s="131">
        <v>153</v>
      </c>
      <c r="B155" s="134" t="s">
        <v>117</v>
      </c>
      <c r="C155" s="128" t="s">
        <v>114</v>
      </c>
      <c r="D155" s="133">
        <v>40.705394190871374</v>
      </c>
      <c r="E155" s="133">
        <v>76.804195804195786</v>
      </c>
      <c r="F155" s="133">
        <v>41.511041009463725</v>
      </c>
      <c r="G155" s="133">
        <v>41.149404216315304</v>
      </c>
      <c r="H155" s="133">
        <v>87.012987012987011</v>
      </c>
      <c r="I155" s="133">
        <v>28.205128205128208</v>
      </c>
      <c r="J155" s="133">
        <v>49.747414503462522</v>
      </c>
      <c r="K155" s="133">
        <v>0</v>
      </c>
      <c r="L155" s="133">
        <v>39.797931602770021</v>
      </c>
      <c r="M155" s="132">
        <v>49.747414503462522</v>
      </c>
    </row>
    <row r="156" spans="1:13">
      <c r="A156" s="131">
        <v>154</v>
      </c>
      <c r="B156" s="134" t="s">
        <v>402</v>
      </c>
      <c r="C156" s="128" t="s">
        <v>166</v>
      </c>
      <c r="D156" s="133">
        <v>22.742047026279394</v>
      </c>
      <c r="E156" s="133">
        <v>87.694638694638684</v>
      </c>
      <c r="F156" s="133">
        <v>51.884332281808618</v>
      </c>
      <c r="G156" s="133">
        <v>31.627253284448525</v>
      </c>
      <c r="H156" s="133">
        <v>77.056277056277068</v>
      </c>
      <c r="I156" s="133">
        <v>35.042735042735046</v>
      </c>
      <c r="J156" s="133">
        <v>45.456637393826774</v>
      </c>
      <c r="K156" s="133">
        <v>68.297937375124249</v>
      </c>
      <c r="L156" s="133">
        <v>50.024897390086274</v>
      </c>
      <c r="M156" s="132">
        <v>50.024897390086274</v>
      </c>
    </row>
    <row r="157" spans="1:13">
      <c r="A157" s="131">
        <v>155</v>
      </c>
      <c r="B157" s="134" t="s">
        <v>403</v>
      </c>
      <c r="C157" s="128" t="s">
        <v>294</v>
      </c>
      <c r="D157" s="133">
        <v>18.354536099585069</v>
      </c>
      <c r="E157" s="133">
        <v>81.559295104895085</v>
      </c>
      <c r="F157" s="133">
        <v>71.584858044164022</v>
      </c>
      <c r="G157" s="133">
        <v>57.54481906507791</v>
      </c>
      <c r="H157" s="133">
        <v>82.597412987012987</v>
      </c>
      <c r="I157" s="133">
        <v>26.666276923076925</v>
      </c>
      <c r="J157" s="133">
        <v>50.338314894725343</v>
      </c>
      <c r="K157" s="133">
        <v>25.649493574615366</v>
      </c>
      <c r="L157" s="133">
        <v>45.400550630703357</v>
      </c>
      <c r="M157" s="132">
        <v>50.338314894725343</v>
      </c>
    </row>
    <row r="158" spans="1:13">
      <c r="A158" s="131">
        <v>156</v>
      </c>
      <c r="B158" s="134" t="s">
        <v>404</v>
      </c>
      <c r="C158" s="128" t="s">
        <v>134</v>
      </c>
      <c r="D158" s="133">
        <v>24.845164591977873</v>
      </c>
      <c r="E158" s="133">
        <v>82.79947319347319</v>
      </c>
      <c r="F158" s="133">
        <v>69.542586750788644</v>
      </c>
      <c r="G158" s="133">
        <v>42.91666575007639</v>
      </c>
      <c r="H158" s="133">
        <v>91.341995670995672</v>
      </c>
      <c r="I158" s="133">
        <v>55.555393162393166</v>
      </c>
      <c r="J158" s="133">
        <v>53.066291549164724</v>
      </c>
      <c r="K158" s="133">
        <v>0</v>
      </c>
      <c r="L158" s="133">
        <v>42.453033239331781</v>
      </c>
      <c r="M158" s="132">
        <v>53.066291549164724</v>
      </c>
    </row>
    <row r="159" spans="1:13">
      <c r="A159" s="131">
        <v>157</v>
      </c>
      <c r="B159" s="134" t="s">
        <v>405</v>
      </c>
      <c r="C159" s="128" t="s">
        <v>267</v>
      </c>
      <c r="D159" s="133">
        <v>28.997925311203318</v>
      </c>
      <c r="E159" s="133">
        <v>96.405594405594414</v>
      </c>
      <c r="F159" s="133">
        <v>64.880126182965299</v>
      </c>
      <c r="G159" s="133">
        <v>50.315307057745194</v>
      </c>
      <c r="H159" s="133">
        <v>87.012987012987011</v>
      </c>
      <c r="I159" s="133">
        <v>23.07692307692308</v>
      </c>
      <c r="J159" s="133">
        <v>54.106972218944428</v>
      </c>
      <c r="K159" s="133">
        <v>41.743872698956366</v>
      </c>
      <c r="L159" s="133">
        <v>51.634352314946824</v>
      </c>
      <c r="M159" s="132">
        <v>54.106972218944428</v>
      </c>
    </row>
    <row r="160" spans="1:13">
      <c r="A160" s="131">
        <v>158</v>
      </c>
      <c r="B160" s="134" t="s">
        <v>406</v>
      </c>
      <c r="C160" s="128" t="s">
        <v>27</v>
      </c>
      <c r="D160" s="133">
        <v>60.510472238688017</v>
      </c>
      <c r="E160" s="133">
        <v>79.853146853146839</v>
      </c>
      <c r="F160" s="133">
        <v>43.017275048820792</v>
      </c>
      <c r="G160" s="133">
        <v>47.768233599580988</v>
      </c>
      <c r="H160" s="133">
        <v>66.141001855287556</v>
      </c>
      <c r="I160" s="133">
        <v>13.308913308913308</v>
      </c>
      <c r="J160" s="133">
        <v>55.230759593504175</v>
      </c>
      <c r="K160" s="133">
        <v>0</v>
      </c>
      <c r="L160" s="133">
        <v>44.184607674803352</v>
      </c>
      <c r="M160" s="132">
        <v>55.230759593504175</v>
      </c>
    </row>
    <row r="161" spans="1:13">
      <c r="A161" s="131">
        <v>159</v>
      </c>
      <c r="B161" s="134" t="s">
        <v>22</v>
      </c>
      <c r="C161" s="128" t="s">
        <v>21</v>
      </c>
      <c r="D161" s="133">
        <v>26.401452282157681</v>
      </c>
      <c r="E161" s="133">
        <v>80.196969696969688</v>
      </c>
      <c r="F161" s="133">
        <v>60.905362776025235</v>
      </c>
      <c r="G161" s="133">
        <v>54.2878093492209</v>
      </c>
      <c r="H161" s="133">
        <v>77.164502164502153</v>
      </c>
      <c r="I161" s="133">
        <v>89.316239316239319</v>
      </c>
      <c r="J161" s="133">
        <v>55.238902854483655</v>
      </c>
      <c r="K161" s="133">
        <v>42.626798770413153</v>
      </c>
      <c r="L161" s="133">
        <v>52.71648203766955</v>
      </c>
      <c r="M161" s="132">
        <v>55.327617834196907</v>
      </c>
    </row>
    <row r="162" spans="1:13">
      <c r="A162" s="131">
        <v>160</v>
      </c>
      <c r="B162" s="134" t="s">
        <v>75</v>
      </c>
      <c r="C162" s="128" t="s">
        <v>73</v>
      </c>
      <c r="D162" s="133">
        <v>33.361341632088525</v>
      </c>
      <c r="E162" s="133">
        <v>78.155011655011648</v>
      </c>
      <c r="F162" s="133">
        <v>55.633017875920082</v>
      </c>
      <c r="G162" s="133">
        <v>56.275893675527037</v>
      </c>
      <c r="H162" s="133">
        <v>88.852813852813838</v>
      </c>
      <c r="I162" s="133">
        <v>61.538461538461547</v>
      </c>
      <c r="J162" s="133">
        <v>55.330374027712253</v>
      </c>
      <c r="K162" s="133">
        <v>28.33213344056216</v>
      </c>
      <c r="L162" s="133">
        <v>49.930725910282234</v>
      </c>
      <c r="M162" s="132">
        <v>55.330374027712253</v>
      </c>
    </row>
    <row r="163" spans="1:13">
      <c r="A163" s="131">
        <v>161</v>
      </c>
      <c r="B163" s="134" t="s">
        <v>407</v>
      </c>
      <c r="C163" s="128" t="s">
        <v>298</v>
      </c>
      <c r="D163" s="133">
        <v>28.040639994535798</v>
      </c>
      <c r="E163" s="133">
        <v>86.310023310023311</v>
      </c>
      <c r="F163" s="133">
        <v>65.374628396359896</v>
      </c>
      <c r="G163" s="133">
        <v>48.175276202977599</v>
      </c>
      <c r="H163" s="133">
        <v>88.990433434877872</v>
      </c>
      <c r="I163" s="133">
        <v>62.751925714888678</v>
      </c>
      <c r="J163" s="133">
        <v>55.302064578885947</v>
      </c>
      <c r="K163" s="133">
        <v>41.896547420264255</v>
      </c>
      <c r="L163" s="133">
        <v>52.620961147161609</v>
      </c>
      <c r="M163" s="132">
        <v>55.338997062383619</v>
      </c>
    </row>
    <row r="164" spans="1:13">
      <c r="A164" s="131">
        <v>162</v>
      </c>
      <c r="B164" s="134" t="s">
        <v>45</v>
      </c>
      <c r="C164" s="128" t="s">
        <v>43</v>
      </c>
      <c r="D164" s="133">
        <v>41.321576763485474</v>
      </c>
      <c r="E164" s="133">
        <v>77.739587845782538</v>
      </c>
      <c r="F164" s="133">
        <v>53.772256497585204</v>
      </c>
      <c r="G164" s="133">
        <v>48.01086930071461</v>
      </c>
      <c r="H164" s="133">
        <v>77.835880933226051</v>
      </c>
      <c r="I164" s="133">
        <v>42.250964374858178</v>
      </c>
      <c r="J164" s="133">
        <v>53.701548304182573</v>
      </c>
      <c r="K164" s="133">
        <v>58.348107370626046</v>
      </c>
      <c r="L164" s="133">
        <v>54.630860117471265</v>
      </c>
      <c r="M164" s="132">
        <v>55.367636694866434</v>
      </c>
    </row>
    <row r="165" spans="1:13">
      <c r="A165" s="131">
        <v>163</v>
      </c>
      <c r="B165" s="134" t="s">
        <v>269</v>
      </c>
      <c r="C165" s="128" t="s">
        <v>268</v>
      </c>
      <c r="D165" s="133">
        <v>26.33112033195021</v>
      </c>
      <c r="E165" s="133">
        <v>82.471328671328678</v>
      </c>
      <c r="F165" s="133">
        <v>58.256782334384852</v>
      </c>
      <c r="G165" s="133">
        <v>63.596700274977096</v>
      </c>
      <c r="H165" s="133">
        <v>83.116883116883116</v>
      </c>
      <c r="I165" s="133">
        <v>62.051282051282058</v>
      </c>
      <c r="J165" s="133">
        <v>54.928522421445599</v>
      </c>
      <c r="K165" s="133">
        <v>57.397929121792338</v>
      </c>
      <c r="L165" s="133">
        <v>55.422403761514957</v>
      </c>
      <c r="M165" s="132">
        <v>55.448985102731811</v>
      </c>
    </row>
    <row r="166" spans="1:13">
      <c r="A166" s="131">
        <v>164</v>
      </c>
      <c r="B166" s="134" t="s">
        <v>408</v>
      </c>
      <c r="C166" s="128" t="s">
        <v>188</v>
      </c>
      <c r="D166" s="133">
        <v>30.058767634854764</v>
      </c>
      <c r="E166" s="133">
        <v>99.359636363636326</v>
      </c>
      <c r="F166" s="133">
        <v>61.473186119873809</v>
      </c>
      <c r="G166" s="133">
        <v>47.842835930339156</v>
      </c>
      <c r="H166" s="133">
        <v>84.415610389610393</v>
      </c>
      <c r="I166" s="133">
        <v>47.1785128205128</v>
      </c>
      <c r="J166" s="133">
        <v>55.765042548103395</v>
      </c>
      <c r="K166" s="133">
        <v>51.929568508902108</v>
      </c>
      <c r="L166" s="133">
        <v>54.997947740263143</v>
      </c>
      <c r="M166" s="132">
        <v>55.765042548103395</v>
      </c>
    </row>
    <row r="167" spans="1:13">
      <c r="A167" s="131">
        <v>165</v>
      </c>
      <c r="B167" s="134" t="s">
        <v>409</v>
      </c>
      <c r="C167" s="128" t="s">
        <v>280</v>
      </c>
      <c r="D167" s="133">
        <v>55.541493775933617</v>
      </c>
      <c r="E167" s="133">
        <v>57.104895104895107</v>
      </c>
      <c r="F167" s="133">
        <v>57.127760252365931</v>
      </c>
      <c r="G167" s="133">
        <v>48.726856095325388</v>
      </c>
      <c r="H167" s="133">
        <v>66.883116883116884</v>
      </c>
      <c r="I167" s="133">
        <v>61.538461538461547</v>
      </c>
      <c r="J167" s="133">
        <v>56.375548035873805</v>
      </c>
      <c r="K167" s="133">
        <v>6.9314718055994531</v>
      </c>
      <c r="L167" s="133">
        <v>46.486732789818937</v>
      </c>
      <c r="M167" s="132">
        <v>56.375548035873805</v>
      </c>
    </row>
    <row r="168" spans="1:13">
      <c r="A168" s="131">
        <v>166</v>
      </c>
      <c r="B168" s="134" t="s">
        <v>410</v>
      </c>
      <c r="C168" s="128" t="s">
        <v>142</v>
      </c>
      <c r="D168" s="133">
        <v>26.002149377593366</v>
      </c>
      <c r="E168" s="133">
        <v>85.363575757575745</v>
      </c>
      <c r="F168" s="133">
        <v>68.789695057833853</v>
      </c>
      <c r="G168" s="133">
        <v>55.519782157042471</v>
      </c>
      <c r="H168" s="133">
        <v>77.922082251082259</v>
      </c>
      <c r="I168" s="133">
        <v>44.444282051282052</v>
      </c>
      <c r="J168" s="133">
        <v>53.810088979803488</v>
      </c>
      <c r="K168" s="133">
        <v>68.875525716646166</v>
      </c>
      <c r="L168" s="133">
        <v>56.823176327172028</v>
      </c>
      <c r="M168" s="132">
        <v>56.823176327172028</v>
      </c>
    </row>
    <row r="169" spans="1:13">
      <c r="A169" s="131">
        <v>167</v>
      </c>
      <c r="B169" s="134" t="s">
        <v>411</v>
      </c>
      <c r="C169" s="128" t="s">
        <v>273</v>
      </c>
      <c r="D169" s="133">
        <v>33.253890041493776</v>
      </c>
      <c r="E169" s="133">
        <v>73.56031468531468</v>
      </c>
      <c r="F169" s="133">
        <v>64.687697160883275</v>
      </c>
      <c r="G169" s="133">
        <v>59.418423464711282</v>
      </c>
      <c r="H169" s="133">
        <v>82.305194805194802</v>
      </c>
      <c r="I169" s="133">
        <v>82.051282051282072</v>
      </c>
      <c r="J169" s="133">
        <v>57.725408970355865</v>
      </c>
      <c r="K169" s="133">
        <v>55.174528964647074</v>
      </c>
      <c r="L169" s="133">
        <v>57.215232969214121</v>
      </c>
      <c r="M169" s="132">
        <v>58.246434053395099</v>
      </c>
    </row>
    <row r="170" spans="1:13">
      <c r="A170" s="131">
        <v>168</v>
      </c>
      <c r="B170" s="134" t="s">
        <v>412</v>
      </c>
      <c r="C170" s="128" t="s">
        <v>65</v>
      </c>
      <c r="D170" s="133">
        <v>40.148557367557657</v>
      </c>
      <c r="E170" s="133">
        <v>88.892665474060806</v>
      </c>
      <c r="F170" s="133">
        <v>60.973589611914015</v>
      </c>
      <c r="G170" s="133">
        <v>42.463965212201309</v>
      </c>
      <c r="H170" s="133">
        <v>79.613409845967979</v>
      </c>
      <c r="I170" s="133">
        <v>60.644007155635066</v>
      </c>
      <c r="J170" s="133">
        <v>57.126007255682161</v>
      </c>
      <c r="K170" s="133">
        <v>58.081424899804439</v>
      </c>
      <c r="L170" s="133">
        <v>57.317090784506618</v>
      </c>
      <c r="M170" s="132">
        <v>58.477222561738003</v>
      </c>
    </row>
    <row r="171" spans="1:13">
      <c r="A171" s="131">
        <v>169</v>
      </c>
      <c r="B171" s="134" t="s">
        <v>106</v>
      </c>
      <c r="C171" s="128" t="s">
        <v>103</v>
      </c>
      <c r="D171" s="133">
        <v>68.591286307053934</v>
      </c>
      <c r="E171" s="133">
        <v>84.034965034965026</v>
      </c>
      <c r="F171" s="133">
        <v>55.18296529968454</v>
      </c>
      <c r="G171" s="133">
        <v>31.204399633363884</v>
      </c>
      <c r="H171" s="133">
        <v>93.506493506493513</v>
      </c>
      <c r="I171" s="133">
        <v>12.820512820512821</v>
      </c>
      <c r="J171" s="133">
        <v>60.128067624270741</v>
      </c>
      <c r="K171" s="133">
        <v>21.972245773362197</v>
      </c>
      <c r="L171" s="133">
        <v>52.496903254089041</v>
      </c>
      <c r="M171" s="132">
        <v>60.128067624270741</v>
      </c>
    </row>
    <row r="172" spans="1:13">
      <c r="A172" s="131">
        <v>170</v>
      </c>
      <c r="B172" s="134" t="s">
        <v>413</v>
      </c>
      <c r="C172" s="128" t="s">
        <v>234</v>
      </c>
      <c r="D172" s="133">
        <v>25.443983402489625</v>
      </c>
      <c r="E172" s="133">
        <v>74.636363636363626</v>
      </c>
      <c r="F172" s="133">
        <v>77.132492113564666</v>
      </c>
      <c r="G172" s="133">
        <v>72.817598533455552</v>
      </c>
      <c r="H172" s="133">
        <v>100</v>
      </c>
      <c r="I172" s="133">
        <v>82.051282051282058</v>
      </c>
      <c r="J172" s="133">
        <v>61.083343685667344</v>
      </c>
      <c r="K172" s="133">
        <v>66.372580312844576</v>
      </c>
      <c r="L172" s="133">
        <v>62.141191011102791</v>
      </c>
      <c r="M172" s="132">
        <v>62.141191011102791</v>
      </c>
    </row>
    <row r="173" spans="1:13">
      <c r="A173" s="131">
        <v>171</v>
      </c>
      <c r="B173" s="134" t="s">
        <v>414</v>
      </c>
      <c r="C173" s="128" t="s">
        <v>193</v>
      </c>
      <c r="D173" s="133">
        <v>61.917236514522827</v>
      </c>
      <c r="E173" s="133">
        <v>76.671146853146837</v>
      </c>
      <c r="F173" s="133">
        <v>68.990536277602516</v>
      </c>
      <c r="G173" s="133">
        <v>35.983727772685633</v>
      </c>
      <c r="H173" s="133">
        <v>72.727285714285713</v>
      </c>
      <c r="I173" s="133">
        <v>82.050794871794878</v>
      </c>
      <c r="J173" s="133">
        <v>63.811487370920148</v>
      </c>
      <c r="K173" s="133">
        <v>28.33213344056216</v>
      </c>
      <c r="L173" s="133">
        <v>56.715616584848547</v>
      </c>
      <c r="M173" s="132">
        <v>63.811487370920148</v>
      </c>
    </row>
    <row r="174" spans="1:13">
      <c r="A174" s="131">
        <v>172</v>
      </c>
      <c r="B174" s="134" t="s">
        <v>271</v>
      </c>
      <c r="C174" s="128" t="s">
        <v>270</v>
      </c>
      <c r="D174" s="133">
        <v>88.118257261410804</v>
      </c>
      <c r="E174" s="133">
        <v>72.51748251748252</v>
      </c>
      <c r="F174" s="133">
        <v>48.981072555205046</v>
      </c>
      <c r="G174" s="133">
        <v>48.406966086159485</v>
      </c>
      <c r="H174" s="133">
        <v>68.831168831168824</v>
      </c>
      <c r="I174" s="133">
        <v>10.256410256410257</v>
      </c>
      <c r="J174" s="133">
        <v>64.280970870909698</v>
      </c>
      <c r="K174" s="133">
        <v>56.73323267171493</v>
      </c>
      <c r="L174" s="133">
        <v>62.771423231070742</v>
      </c>
      <c r="M174" s="132">
        <v>64.280970870909698</v>
      </c>
    </row>
    <row r="175" spans="1:13">
      <c r="A175" s="131">
        <v>173</v>
      </c>
      <c r="B175" s="134" t="s">
        <v>146</v>
      </c>
      <c r="C175" s="128" t="s">
        <v>145</v>
      </c>
      <c r="D175" s="133">
        <v>65.209767634854799</v>
      </c>
      <c r="E175" s="133">
        <v>75.349468531468531</v>
      </c>
      <c r="F175" s="133">
        <v>62.949526813880119</v>
      </c>
      <c r="G175" s="133">
        <v>48.925982584784599</v>
      </c>
      <c r="H175" s="133">
        <v>83.766246753246762</v>
      </c>
      <c r="I175" s="133">
        <v>53.845666666666681</v>
      </c>
      <c r="J175" s="133">
        <v>64.408411651633259</v>
      </c>
      <c r="K175" s="133">
        <v>66.411821697405912</v>
      </c>
      <c r="L175" s="133">
        <v>64.809093660787795</v>
      </c>
      <c r="M175" s="132">
        <v>64.809093660787795</v>
      </c>
    </row>
    <row r="176" spans="1:13">
      <c r="A176" s="131">
        <v>174</v>
      </c>
      <c r="B176" s="134" t="s">
        <v>415</v>
      </c>
      <c r="C176" s="128" t="s">
        <v>297</v>
      </c>
      <c r="D176" s="133">
        <v>32.995850622406643</v>
      </c>
      <c r="E176" s="133">
        <v>87.671328671328666</v>
      </c>
      <c r="F176" s="133">
        <v>81.716088328075699</v>
      </c>
      <c r="G176" s="133">
        <v>85.787351054078826</v>
      </c>
      <c r="H176" s="133">
        <v>100</v>
      </c>
      <c r="I176" s="133">
        <v>100.00000000000001</v>
      </c>
      <c r="J176" s="133">
        <v>70.194411549716079</v>
      </c>
      <c r="K176" s="133">
        <v>82.052184263954118</v>
      </c>
      <c r="L176" s="133">
        <v>72.565966092563684</v>
      </c>
      <c r="M176" s="132">
        <v>72.565966092563684</v>
      </c>
    </row>
    <row r="177" spans="1:13">
      <c r="A177" s="131">
        <v>175</v>
      </c>
      <c r="B177" s="134" t="s">
        <v>277</v>
      </c>
      <c r="C177" s="128" t="s">
        <v>276</v>
      </c>
      <c r="D177" s="133">
        <v>86.713692946058089</v>
      </c>
      <c r="E177" s="133">
        <v>92.349650349650346</v>
      </c>
      <c r="F177" s="133">
        <v>60.558359621451103</v>
      </c>
      <c r="G177" s="133">
        <v>51.781851512373976</v>
      </c>
      <c r="H177" s="133">
        <v>94.15584415584415</v>
      </c>
      <c r="I177" s="133">
        <v>46.15384615384616</v>
      </c>
      <c r="J177" s="133">
        <v>74.712015421739466</v>
      </c>
      <c r="K177" s="133">
        <v>64.785096422085687</v>
      </c>
      <c r="L177" s="133">
        <v>72.726631621808707</v>
      </c>
      <c r="M177" s="132">
        <v>74.712015421739466</v>
      </c>
    </row>
    <row r="178" spans="1:13">
      <c r="A178" s="131">
        <v>176</v>
      </c>
      <c r="B178" s="134" t="s">
        <v>416</v>
      </c>
      <c r="C178" s="128" t="s">
        <v>149</v>
      </c>
      <c r="D178" s="133">
        <v>83.645228215767645</v>
      </c>
      <c r="E178" s="133">
        <v>91.356643356643346</v>
      </c>
      <c r="F178" s="133">
        <v>59.908517350157723</v>
      </c>
      <c r="G178" s="133">
        <v>47.015582034830437</v>
      </c>
      <c r="H178" s="133">
        <v>89.610389610389603</v>
      </c>
      <c r="I178" s="133">
        <v>100.00000000000001</v>
      </c>
      <c r="J178" s="133">
        <v>76.729398996393599</v>
      </c>
      <c r="K178" s="133">
        <v>6.9314718055994531</v>
      </c>
      <c r="L178" s="133">
        <v>62.769813558234766</v>
      </c>
      <c r="M178" s="132">
        <v>76.729398996393599</v>
      </c>
    </row>
    <row r="179" spans="1:13">
      <c r="A179" s="131">
        <v>177</v>
      </c>
      <c r="B179" s="134" t="s">
        <v>165</v>
      </c>
      <c r="C179" s="128" t="s">
        <v>164</v>
      </c>
      <c r="D179" s="133">
        <v>78.398616874135556</v>
      </c>
      <c r="E179" s="133">
        <v>87.035431235431219</v>
      </c>
      <c r="F179" s="133">
        <v>70.869610935856997</v>
      </c>
      <c r="G179" s="133">
        <v>72.028719828903149</v>
      </c>
      <c r="H179" s="133">
        <v>82.597402597402592</v>
      </c>
      <c r="I179" s="133">
        <v>64.102564102564116</v>
      </c>
      <c r="J179" s="133">
        <v>76.680163183074299</v>
      </c>
      <c r="K179" s="133">
        <v>80.433421704416077</v>
      </c>
      <c r="L179" s="133">
        <v>77.430814887342663</v>
      </c>
      <c r="M179" s="132">
        <v>78.484234253307847</v>
      </c>
    </row>
    <row r="180" spans="1:13">
      <c r="A180" s="131">
        <v>178</v>
      </c>
      <c r="B180" s="134" t="s">
        <v>240</v>
      </c>
      <c r="C180" s="128" t="s">
        <v>239</v>
      </c>
      <c r="D180" s="133">
        <v>90.371369294605813</v>
      </c>
      <c r="E180" s="133">
        <v>93.909090909090892</v>
      </c>
      <c r="F180" s="133">
        <v>66.873817034700309</v>
      </c>
      <c r="G180" s="133">
        <v>62.933699969446991</v>
      </c>
      <c r="H180" s="133">
        <v>93.073593073593074</v>
      </c>
      <c r="I180" s="133">
        <v>100.00000000000001</v>
      </c>
      <c r="J180" s="133">
        <v>83.499357173207727</v>
      </c>
      <c r="K180" s="133">
        <v>72.356191410667506</v>
      </c>
      <c r="L180" s="133">
        <v>81.270724020699689</v>
      </c>
      <c r="M180" s="132">
        <v>83.499357173207727</v>
      </c>
    </row>
    <row r="181" spans="1:13">
      <c r="A181" s="131">
        <v>179</v>
      </c>
      <c r="B181" s="134" t="s">
        <v>279</v>
      </c>
      <c r="C181" s="128" t="s">
        <v>278</v>
      </c>
      <c r="D181" s="133">
        <v>89.879668049792542</v>
      </c>
      <c r="E181" s="133">
        <v>92.776223776223759</v>
      </c>
      <c r="F181" s="133">
        <v>78.034700315457414</v>
      </c>
      <c r="G181" s="133">
        <v>62.093492208982589</v>
      </c>
      <c r="H181" s="133">
        <v>100</v>
      </c>
      <c r="I181" s="133">
        <v>100.00000000000001</v>
      </c>
      <c r="J181" s="133">
        <v>85.443958733374785</v>
      </c>
      <c r="K181" s="133">
        <v>0</v>
      </c>
      <c r="L181" s="133">
        <v>68.355166986699842</v>
      </c>
      <c r="M181" s="132">
        <v>85.443958733374785</v>
      </c>
    </row>
    <row r="182" spans="1:13">
      <c r="A182" s="131">
        <v>180</v>
      </c>
      <c r="B182" s="134" t="s">
        <v>417</v>
      </c>
      <c r="C182" s="128" t="s">
        <v>274</v>
      </c>
      <c r="D182" s="133">
        <v>90.537344398340252</v>
      </c>
      <c r="E182" s="133">
        <v>89.279720279720266</v>
      </c>
      <c r="F182" s="133">
        <v>78.167192429022066</v>
      </c>
      <c r="G182" s="133">
        <v>72.90925756186985</v>
      </c>
      <c r="H182" s="133">
        <v>87.012987012987011</v>
      </c>
      <c r="I182" s="133">
        <v>100.00000000000001</v>
      </c>
      <c r="J182" s="133">
        <v>85.822892095631033</v>
      </c>
      <c r="K182" s="133">
        <v>51.929568508902108</v>
      </c>
      <c r="L182" s="133">
        <v>79.044227378285242</v>
      </c>
      <c r="M182" s="132">
        <v>85.822892095631033</v>
      </c>
    </row>
  </sheetData>
  <autoFilter ref="A2:M2">
    <sortState ref="A3:M182">
      <sortCondition ref="A2"/>
    </sortState>
  </autoFilter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3" sqref="A13"/>
    </sheetView>
  </sheetViews>
  <sheetFormatPr baseColWidth="10" defaultColWidth="12.640625" defaultRowHeight="15" customHeight="1"/>
  <cols>
    <col min="1" max="1" width="12.140625" customWidth="1"/>
    <col min="2" max="2" width="13.85546875" customWidth="1"/>
    <col min="3" max="4" width="11" customWidth="1"/>
    <col min="5" max="11" width="12.140625" style="75" customWidth="1"/>
    <col min="12" max="12" width="12.140625" customWidth="1"/>
    <col min="13" max="13" width="12.7109375" customWidth="1"/>
    <col min="14" max="14" width="12.640625" customWidth="1"/>
    <col min="15" max="15" width="14.5" customWidth="1"/>
    <col min="16" max="16" width="11.35546875" customWidth="1"/>
    <col min="17" max="22" width="12.140625" style="75" hidden="1" customWidth="1"/>
    <col min="23" max="23" width="9.35546875" customWidth="1"/>
    <col min="24" max="25" width="9.35546875" hidden="1" customWidth="1"/>
    <col min="26" max="29" width="9.35546875" customWidth="1"/>
  </cols>
  <sheetData>
    <row r="1" spans="1:25" ht="56.15" customHeight="1">
      <c r="A1" s="118" t="s">
        <v>473</v>
      </c>
    </row>
    <row r="2" spans="1:25" ht="14.6">
      <c r="E2" s="146" t="s">
        <v>460</v>
      </c>
      <c r="F2" s="147"/>
      <c r="G2" s="147"/>
      <c r="H2" s="147"/>
      <c r="I2" s="147"/>
      <c r="J2" s="148"/>
      <c r="Q2" s="88">
        <v>2019</v>
      </c>
    </row>
    <row r="3" spans="1:25" ht="14.6">
      <c r="A3" s="35" t="s">
        <v>425</v>
      </c>
      <c r="B3" s="83" t="s">
        <v>447</v>
      </c>
      <c r="C3" s="84" t="s">
        <v>446</v>
      </c>
      <c r="D3" s="72" t="s">
        <v>436</v>
      </c>
      <c r="E3" s="76" t="s">
        <v>448</v>
      </c>
      <c r="F3" s="76" t="s">
        <v>449</v>
      </c>
      <c r="G3" s="76" t="s">
        <v>450</v>
      </c>
      <c r="H3" s="76" t="s">
        <v>451</v>
      </c>
      <c r="I3" s="76" t="s">
        <v>452</v>
      </c>
      <c r="J3" s="76" t="s">
        <v>453</v>
      </c>
      <c r="K3" s="39" t="s">
        <v>454</v>
      </c>
      <c r="M3" s="73" t="s">
        <v>456</v>
      </c>
      <c r="N3" s="72" t="s">
        <v>455</v>
      </c>
      <c r="O3" s="72" t="s">
        <v>457</v>
      </c>
      <c r="Q3" s="76" t="s">
        <v>448</v>
      </c>
      <c r="R3" s="76" t="s">
        <v>449</v>
      </c>
      <c r="S3" s="76" t="s">
        <v>450</v>
      </c>
      <c r="T3" s="76" t="s">
        <v>451</v>
      </c>
      <c r="U3" s="76" t="s">
        <v>452</v>
      </c>
      <c r="V3" s="76" t="s">
        <v>453</v>
      </c>
      <c r="X3" s="30">
        <v>2019</v>
      </c>
      <c r="Y3" s="41">
        <v>3845.1442951423119</v>
      </c>
    </row>
    <row r="4" spans="1:25" ht="14.6">
      <c r="A4" s="30" t="s">
        <v>432</v>
      </c>
      <c r="B4" s="42">
        <v>35.991859940976695</v>
      </c>
      <c r="C4" s="43">
        <f t="shared" ref="C4:C10" si="0">(B4-M4)/M4</f>
        <v>-3.0874732748011554E-2</v>
      </c>
      <c r="D4" s="30">
        <v>3</v>
      </c>
      <c r="E4" s="77">
        <v>18.133063363249128</v>
      </c>
      <c r="F4" s="77">
        <v>65.989688317759544</v>
      </c>
      <c r="G4" s="77">
        <v>35.890513782043236</v>
      </c>
      <c r="H4" s="77">
        <v>29.423063056161414</v>
      </c>
      <c r="I4" s="77">
        <v>54.978868579036863</v>
      </c>
      <c r="J4" s="77">
        <v>36.864886007825547</v>
      </c>
      <c r="K4" s="78">
        <v>16.79</v>
      </c>
      <c r="M4" s="101">
        <v>37.138501241468738</v>
      </c>
      <c r="N4" s="44">
        <v>15.26</v>
      </c>
      <c r="O4" s="45">
        <f t="shared" ref="O4:O10" si="1">(K4-N4)/N4</f>
        <v>0.10026212319790298</v>
      </c>
      <c r="Q4" s="74">
        <v>20.62</v>
      </c>
      <c r="R4" s="74">
        <v>66.790000000000006</v>
      </c>
      <c r="S4" s="74">
        <v>36.44</v>
      </c>
      <c r="T4" s="74">
        <v>30.69</v>
      </c>
      <c r="U4" s="74">
        <v>54.92</v>
      </c>
      <c r="V4" s="74">
        <v>38.869999999999997</v>
      </c>
      <c r="X4" s="30">
        <v>2018</v>
      </c>
      <c r="Y4" s="41">
        <v>3826</v>
      </c>
    </row>
    <row r="5" spans="1:25" ht="14.6">
      <c r="A5" s="30" t="s">
        <v>430</v>
      </c>
      <c r="B5" s="42">
        <v>31.962980456625854</v>
      </c>
      <c r="C5" s="43">
        <f t="shared" si="0"/>
        <v>-7.8899516055933906E-3</v>
      </c>
      <c r="D5" s="30">
        <v>2</v>
      </c>
      <c r="E5" s="77">
        <v>18.281805004179851</v>
      </c>
      <c r="F5" s="77">
        <v>60.184715449949906</v>
      </c>
      <c r="G5" s="77">
        <v>33.286239579562796</v>
      </c>
      <c r="H5" s="77">
        <v>20.000556085497038</v>
      </c>
      <c r="I5" s="77">
        <v>46.738987500716703</v>
      </c>
      <c r="J5" s="77">
        <v>31.134440243425122</v>
      </c>
      <c r="K5" s="78">
        <v>15.29</v>
      </c>
      <c r="M5" s="101">
        <v>32.21717238763334</v>
      </c>
      <c r="N5" s="44">
        <v>20.29</v>
      </c>
      <c r="O5" s="45">
        <f t="shared" si="1"/>
        <v>-0.24642681123706262</v>
      </c>
      <c r="Q5" s="74">
        <v>18.600000000000001</v>
      </c>
      <c r="R5" s="74">
        <v>58.54</v>
      </c>
      <c r="S5" s="74">
        <v>31.21</v>
      </c>
      <c r="T5" s="74">
        <v>17.190000000000001</v>
      </c>
      <c r="U5" s="74">
        <v>47.27</v>
      </c>
      <c r="V5" s="74">
        <v>31.04</v>
      </c>
      <c r="X5" s="30">
        <v>2017</v>
      </c>
      <c r="Y5" s="30">
        <v>3872</v>
      </c>
    </row>
    <row r="6" spans="1:25" ht="14.6">
      <c r="A6" s="30" t="s">
        <v>431</v>
      </c>
      <c r="B6" s="42">
        <v>42.680159389499323</v>
      </c>
      <c r="C6" s="43">
        <f t="shared" si="0"/>
        <v>1.713042645964798E-2</v>
      </c>
      <c r="D6" s="30">
        <v>4</v>
      </c>
      <c r="E6" s="77">
        <v>26.697675123368423</v>
      </c>
      <c r="F6" s="77">
        <v>72.158452046830661</v>
      </c>
      <c r="G6" s="77">
        <v>43.918410226717398</v>
      </c>
      <c r="H6" s="77">
        <v>36.137929781116476</v>
      </c>
      <c r="I6" s="77">
        <v>63.949493835918808</v>
      </c>
      <c r="J6" s="77">
        <v>30.419746958049121</v>
      </c>
      <c r="K6" s="78">
        <v>21.57</v>
      </c>
      <c r="M6" s="101">
        <v>41.961343677484166</v>
      </c>
      <c r="N6" s="44">
        <v>24.28</v>
      </c>
      <c r="O6" s="45">
        <f t="shared" si="1"/>
        <v>-0.11161449752883035</v>
      </c>
      <c r="Q6" s="74">
        <v>29.83</v>
      </c>
      <c r="R6" s="74">
        <v>67.7</v>
      </c>
      <c r="S6" s="74">
        <v>41.09</v>
      </c>
      <c r="T6" s="74">
        <v>33.06</v>
      </c>
      <c r="U6" s="74">
        <v>60.94</v>
      </c>
      <c r="V6" s="74">
        <v>26.46</v>
      </c>
      <c r="X6" s="30">
        <v>2016</v>
      </c>
      <c r="Y6" s="30">
        <v>3857</v>
      </c>
    </row>
    <row r="7" spans="1:25" ht="14.6">
      <c r="A7" s="30" t="s">
        <v>433</v>
      </c>
      <c r="B7" s="42">
        <v>47.517346783998789</v>
      </c>
      <c r="C7" s="43">
        <f t="shared" si="0"/>
        <v>-1.0738478855506828E-2</v>
      </c>
      <c r="D7" s="30">
        <v>5</v>
      </c>
      <c r="E7" s="77">
        <v>28.202368533650738</v>
      </c>
      <c r="F7" s="77">
        <v>78.432020685680527</v>
      </c>
      <c r="G7" s="77">
        <v>52.127745865445519</v>
      </c>
      <c r="H7" s="77">
        <v>33.523454222704032</v>
      </c>
      <c r="I7" s="77">
        <v>76.031578453760034</v>
      </c>
      <c r="J7" s="77">
        <v>37.942190781714949</v>
      </c>
      <c r="K7" s="78">
        <v>28.21</v>
      </c>
      <c r="M7" s="101">
        <v>48.033149746919477</v>
      </c>
      <c r="N7" s="44">
        <v>31.92</v>
      </c>
      <c r="O7" s="45">
        <f t="shared" si="1"/>
        <v>-0.11622807017543861</v>
      </c>
      <c r="Q7" s="74">
        <v>28.79</v>
      </c>
      <c r="R7" s="74">
        <v>77.05</v>
      </c>
      <c r="S7" s="74">
        <v>50.2</v>
      </c>
      <c r="T7" s="74">
        <v>37</v>
      </c>
      <c r="U7" s="74">
        <v>77.56</v>
      </c>
      <c r="V7" s="74">
        <v>47.81</v>
      </c>
      <c r="X7" s="30">
        <v>2015</v>
      </c>
      <c r="Y7" s="30">
        <v>3719</v>
      </c>
    </row>
    <row r="8" spans="1:25" ht="14.6">
      <c r="A8" s="30" t="s">
        <v>434</v>
      </c>
      <c r="B8" s="42">
        <v>49.708410820380195</v>
      </c>
      <c r="C8" s="43">
        <f t="shared" si="0"/>
        <v>-1.1056383802785126E-2</v>
      </c>
      <c r="D8" s="30">
        <v>6</v>
      </c>
      <c r="E8" s="77">
        <v>30.708925384940571</v>
      </c>
      <c r="F8" s="77">
        <v>75.374429916206566</v>
      </c>
      <c r="G8" s="77">
        <v>53.000680180423629</v>
      </c>
      <c r="H8" s="77">
        <v>44.486643768536339</v>
      </c>
      <c r="I8" s="77">
        <v>74.61501062678964</v>
      </c>
      <c r="J8" s="77">
        <v>41.071924873611216</v>
      </c>
      <c r="K8" s="78">
        <v>38.5</v>
      </c>
      <c r="M8" s="101">
        <v>50.264150560498038</v>
      </c>
      <c r="N8" s="44">
        <v>36.42</v>
      </c>
      <c r="O8" s="45">
        <f t="shared" si="1"/>
        <v>5.7111477210323947E-2</v>
      </c>
      <c r="Q8" s="74">
        <v>32.200000000000003</v>
      </c>
      <c r="R8" s="74">
        <v>76.09</v>
      </c>
      <c r="S8" s="74">
        <v>53.65</v>
      </c>
      <c r="T8" s="74">
        <v>44.24</v>
      </c>
      <c r="U8" s="74">
        <v>74.290000000000006</v>
      </c>
      <c r="V8" s="74">
        <v>42.22</v>
      </c>
      <c r="X8" s="30">
        <v>2014</v>
      </c>
      <c r="Y8" s="30">
        <v>3456</v>
      </c>
    </row>
    <row r="9" spans="1:25" ht="14.6">
      <c r="A9" s="30" t="s">
        <v>429</v>
      </c>
      <c r="B9" s="42">
        <v>20.878374212344113</v>
      </c>
      <c r="C9" s="43">
        <f t="shared" si="0"/>
        <v>-1.0238096153895529E-2</v>
      </c>
      <c r="D9" s="30">
        <v>1</v>
      </c>
      <c r="E9" s="77">
        <v>11.396035268178087</v>
      </c>
      <c r="F9" s="77">
        <v>44.644452279600131</v>
      </c>
      <c r="G9" s="77">
        <v>18.513292355811572</v>
      </c>
      <c r="H9" s="77">
        <v>11.606193138543587</v>
      </c>
      <c r="I9" s="77">
        <v>32.147774958414843</v>
      </c>
      <c r="J9" s="77">
        <v>14.41025317718562</v>
      </c>
      <c r="K9" s="78">
        <v>4.3099999999999996</v>
      </c>
      <c r="M9" s="101">
        <v>21.094340094534935</v>
      </c>
      <c r="N9" s="44">
        <v>4.7699999999999996</v>
      </c>
      <c r="O9" s="45">
        <f t="shared" si="1"/>
        <v>-9.6436058700209645E-2</v>
      </c>
      <c r="Q9" s="74">
        <v>11.93</v>
      </c>
      <c r="R9" s="74">
        <v>45.5</v>
      </c>
      <c r="S9" s="74">
        <v>19.010000000000002</v>
      </c>
      <c r="T9" s="74">
        <v>11.57</v>
      </c>
      <c r="U9" s="74">
        <v>33.5</v>
      </c>
      <c r="V9" s="74">
        <v>14.9</v>
      </c>
      <c r="X9" s="30">
        <v>2013</v>
      </c>
      <c r="Y9" s="30">
        <v>3395</v>
      </c>
    </row>
    <row r="10" spans="1:25" ht="14.6">
      <c r="A10" s="35" t="s">
        <v>463</v>
      </c>
      <c r="B10" s="46">
        <v>3812.31886006375</v>
      </c>
      <c r="C10" s="87">
        <f t="shared" si="0"/>
        <v>-8.5368539016939544E-3</v>
      </c>
      <c r="D10" s="30"/>
      <c r="E10" s="93">
        <v>2223.6645446261136</v>
      </c>
      <c r="F10" s="93">
        <v>6613.0626449337897</v>
      </c>
      <c r="G10" s="93">
        <v>3945.6146998334029</v>
      </c>
      <c r="H10" s="93">
        <v>2919.6306675426481</v>
      </c>
      <c r="I10" s="93">
        <v>5807.6952325772818</v>
      </c>
      <c r="J10" s="93">
        <v>3197.3907006968593</v>
      </c>
      <c r="K10" s="94">
        <v>2077.83</v>
      </c>
      <c r="M10" s="99">
        <v>3845.1442951423119</v>
      </c>
      <c r="N10" s="100">
        <f>AVERAGE(N4:N9)*100</f>
        <v>2215.666666666667</v>
      </c>
      <c r="O10" s="47">
        <f t="shared" si="1"/>
        <v>-6.221001955769536E-2</v>
      </c>
    </row>
    <row r="12" spans="1:25" ht="14.6">
      <c r="A12" s="120" t="s">
        <v>462</v>
      </c>
    </row>
    <row r="16" spans="1:25" ht="14.15">
      <c r="A16" s="149" t="s">
        <v>459</v>
      </c>
      <c r="B16" s="150"/>
      <c r="C16" s="150"/>
      <c r="D16" s="150"/>
      <c r="E16" s="150"/>
      <c r="F16" s="150"/>
      <c r="G16" s="150"/>
      <c r="H16" s="150"/>
      <c r="I16" s="150"/>
      <c r="J16" s="151"/>
    </row>
    <row r="17" spans="1:10" ht="14.15">
      <c r="A17" s="152"/>
      <c r="B17" s="153"/>
      <c r="C17" s="153"/>
      <c r="D17" s="153"/>
      <c r="E17" s="153"/>
      <c r="F17" s="153"/>
      <c r="G17" s="153"/>
      <c r="H17" s="153"/>
      <c r="I17" s="153"/>
      <c r="J17" s="154"/>
    </row>
    <row r="18" spans="1:10" ht="14.6">
      <c r="A18" s="89" t="s">
        <v>305</v>
      </c>
      <c r="B18" s="63" t="s">
        <v>445</v>
      </c>
      <c r="C18" s="40">
        <v>2013</v>
      </c>
      <c r="D18" s="64">
        <v>2014</v>
      </c>
      <c r="E18" s="73">
        <v>2015</v>
      </c>
      <c r="F18" s="73">
        <v>2016</v>
      </c>
      <c r="G18" s="73">
        <v>2017</v>
      </c>
      <c r="H18" s="73">
        <v>2018</v>
      </c>
      <c r="I18" s="73">
        <v>2019</v>
      </c>
      <c r="J18" s="79">
        <v>2020</v>
      </c>
    </row>
    <row r="19" spans="1:10" ht="14.6">
      <c r="A19" s="65">
        <v>3</v>
      </c>
      <c r="B19" s="30" t="s">
        <v>432</v>
      </c>
      <c r="C19" s="95">
        <v>34.299999999999997</v>
      </c>
      <c r="D19" s="95">
        <v>35.6</v>
      </c>
      <c r="E19" s="77">
        <v>35.9</v>
      </c>
      <c r="F19" s="77">
        <v>36.9</v>
      </c>
      <c r="G19" s="77">
        <v>37.854564795252656</v>
      </c>
      <c r="H19" s="77">
        <v>37.09487653391966</v>
      </c>
      <c r="I19" s="77">
        <v>37.138501241468738</v>
      </c>
      <c r="J19" s="77">
        <v>35.991859940976695</v>
      </c>
    </row>
    <row r="20" spans="1:10" ht="14.6">
      <c r="A20" s="65">
        <v>2</v>
      </c>
      <c r="B20" s="30" t="s">
        <v>430</v>
      </c>
      <c r="C20" s="95">
        <v>30</v>
      </c>
      <c r="D20" s="95">
        <v>30.3</v>
      </c>
      <c r="E20" s="77">
        <v>30.8</v>
      </c>
      <c r="F20" s="77">
        <v>30.958708412985885</v>
      </c>
      <c r="G20" s="77">
        <v>31.567833226606417</v>
      </c>
      <c r="H20" s="77">
        <v>31.106930680455498</v>
      </c>
      <c r="I20" s="77">
        <v>32.21717238763334</v>
      </c>
      <c r="J20" s="77">
        <v>31.962980456625854</v>
      </c>
    </row>
    <row r="21" spans="1:10" ht="14.6">
      <c r="A21" s="65">
        <v>4</v>
      </c>
      <c r="B21" s="30" t="s">
        <v>431</v>
      </c>
      <c r="C21" s="95">
        <v>42.2</v>
      </c>
      <c r="D21" s="95">
        <v>42.2</v>
      </c>
      <c r="E21" s="77">
        <v>42.6</v>
      </c>
      <c r="F21" s="77">
        <v>43.82</v>
      </c>
      <c r="G21" s="77">
        <v>42.56899728685314</v>
      </c>
      <c r="H21" s="77">
        <v>42.225389752003203</v>
      </c>
      <c r="I21" s="77">
        <v>41.961343677484166</v>
      </c>
      <c r="J21" s="77">
        <v>42.680159389499323</v>
      </c>
    </row>
    <row r="22" spans="1:10" ht="15.75" customHeight="1">
      <c r="A22" s="65">
        <v>5</v>
      </c>
      <c r="B22" s="30" t="s">
        <v>433</v>
      </c>
      <c r="C22" s="95">
        <v>45.3</v>
      </c>
      <c r="D22" s="95">
        <v>45.5</v>
      </c>
      <c r="E22" s="77">
        <v>46.1</v>
      </c>
      <c r="F22" s="77">
        <v>48.4</v>
      </c>
      <c r="G22" s="77">
        <v>49.238640193635121</v>
      </c>
      <c r="H22" s="77">
        <v>48.562100242663846</v>
      </c>
      <c r="I22" s="77">
        <v>48.033149746919477</v>
      </c>
      <c r="J22" s="77">
        <v>47.517346783998789</v>
      </c>
    </row>
    <row r="23" spans="1:10" ht="15.75" customHeight="1">
      <c r="A23" s="65">
        <v>6</v>
      </c>
      <c r="B23" s="30" t="s">
        <v>434</v>
      </c>
      <c r="C23" s="95">
        <v>48.5</v>
      </c>
      <c r="D23" s="95">
        <v>48.7</v>
      </c>
      <c r="E23" s="77">
        <v>49.2</v>
      </c>
      <c r="F23" s="77">
        <v>50.81</v>
      </c>
      <c r="G23" s="77">
        <v>50.531101462014547</v>
      </c>
      <c r="H23" s="77">
        <v>49.855547775909912</v>
      </c>
      <c r="I23" s="77">
        <v>50.264150560498038</v>
      </c>
      <c r="J23" s="77">
        <v>49.708410820380195</v>
      </c>
    </row>
    <row r="24" spans="1:10" ht="15.75" customHeight="1">
      <c r="A24" s="66">
        <v>1</v>
      </c>
      <c r="B24" s="96" t="s">
        <v>429</v>
      </c>
      <c r="C24" s="97">
        <v>17.5</v>
      </c>
      <c r="D24" s="97">
        <v>17.600000000000001</v>
      </c>
      <c r="E24" s="98">
        <v>18.600000000000001</v>
      </c>
      <c r="F24" s="98">
        <v>19.8</v>
      </c>
      <c r="G24" s="77">
        <v>20.554066068726129</v>
      </c>
      <c r="H24" s="77">
        <v>20.738169836223037</v>
      </c>
      <c r="I24" s="77">
        <v>21.094340094534935</v>
      </c>
      <c r="J24" s="77">
        <v>20.878374212344113</v>
      </c>
    </row>
    <row r="25" spans="1:10" ht="15.75" customHeight="1">
      <c r="A25" s="155" t="s">
        <v>458</v>
      </c>
      <c r="B25" s="156"/>
      <c r="C25" s="90">
        <v>3395</v>
      </c>
      <c r="D25" s="90">
        <v>3456</v>
      </c>
      <c r="E25" s="91">
        <v>3719</v>
      </c>
      <c r="F25" s="91">
        <v>3857</v>
      </c>
      <c r="G25" s="91">
        <v>3871.92</v>
      </c>
      <c r="H25" s="91">
        <v>3826.3835803529191</v>
      </c>
      <c r="I25" s="91">
        <v>3845.1442951423119</v>
      </c>
      <c r="J25" s="92">
        <v>3812.31886006375</v>
      </c>
    </row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hidden="1" customHeight="1">
      <c r="E31" s="74">
        <v>2020</v>
      </c>
    </row>
    <row r="32" spans="1:10" ht="15.75" hidden="1" customHeight="1">
      <c r="E32" s="80">
        <v>35.991859940976695</v>
      </c>
    </row>
    <row r="33" spans="5:5" ht="15.75" hidden="1" customHeight="1">
      <c r="E33" s="80">
        <v>31.962980456625854</v>
      </c>
    </row>
    <row r="34" spans="5:5" ht="15.75" hidden="1" customHeight="1">
      <c r="E34" s="80">
        <v>42.680159389499323</v>
      </c>
    </row>
    <row r="35" spans="5:5" ht="15.75" hidden="1" customHeight="1">
      <c r="E35" s="80">
        <v>47.517346783998789</v>
      </c>
    </row>
    <row r="36" spans="5:5" ht="15.75" hidden="1" customHeight="1">
      <c r="E36" s="80">
        <v>49.708410820380195</v>
      </c>
    </row>
    <row r="37" spans="5:5" ht="15.75" hidden="1" customHeight="1">
      <c r="E37" s="80">
        <v>20.878374212344113</v>
      </c>
    </row>
    <row r="38" spans="5:5" ht="15.75" hidden="1" customHeight="1">
      <c r="E38" s="81">
        <v>3812.31886006375</v>
      </c>
    </row>
    <row r="39" spans="5:5" ht="15.75" customHeight="1"/>
    <row r="40" spans="5:5" ht="15.75" customHeight="1"/>
    <row r="41" spans="5:5" ht="15.75" customHeight="1"/>
    <row r="42" spans="5:5" ht="15.75" customHeight="1"/>
    <row r="43" spans="5:5" ht="15.75" customHeight="1"/>
    <row r="44" spans="5:5" ht="15.75" customHeight="1"/>
    <row r="45" spans="5:5" ht="15.75" customHeight="1"/>
    <row r="46" spans="5:5" ht="15.75" customHeight="1"/>
    <row r="47" spans="5:5" ht="15.75" customHeight="1"/>
    <row r="48" spans="5:5" ht="15.75" customHeight="1"/>
    <row r="49" spans="2:9" ht="15.75" hidden="1" customHeight="1">
      <c r="B49" s="48">
        <v>2013</v>
      </c>
      <c r="C49" s="48">
        <v>2014</v>
      </c>
      <c r="D49" s="48">
        <v>2015</v>
      </c>
      <c r="E49" s="74">
        <v>2016</v>
      </c>
      <c r="F49" s="74">
        <v>2017</v>
      </c>
      <c r="G49" s="74">
        <v>2018</v>
      </c>
      <c r="H49" s="74">
        <v>2019</v>
      </c>
      <c r="I49" s="74">
        <v>2020</v>
      </c>
    </row>
    <row r="50" spans="2:9" ht="15.75" hidden="1" customHeight="1">
      <c r="B50" s="48">
        <v>34.299999999999997</v>
      </c>
      <c r="C50" s="48">
        <v>35.6</v>
      </c>
      <c r="D50" s="48">
        <v>35.9</v>
      </c>
      <c r="E50" s="74">
        <v>36.9</v>
      </c>
      <c r="F50" s="80">
        <v>37.854564795252656</v>
      </c>
      <c r="G50" s="80">
        <v>37.09487653391966</v>
      </c>
      <c r="H50" s="80">
        <v>37.138501241468738</v>
      </c>
      <c r="I50" s="80">
        <v>35.991859940976695</v>
      </c>
    </row>
    <row r="51" spans="2:9" ht="15.75" hidden="1" customHeight="1">
      <c r="B51" s="48">
        <v>30</v>
      </c>
      <c r="C51" s="48">
        <v>30.3</v>
      </c>
      <c r="D51" s="48">
        <v>30.8</v>
      </c>
      <c r="E51" s="80">
        <v>30.958708412985885</v>
      </c>
      <c r="F51" s="80">
        <v>31.567833226606417</v>
      </c>
      <c r="G51" s="80">
        <v>31.106930680455513</v>
      </c>
      <c r="H51" s="80">
        <v>32.21717238763334</v>
      </c>
      <c r="I51" s="80">
        <v>31.962980456625854</v>
      </c>
    </row>
    <row r="52" spans="2:9" ht="15.75" hidden="1" customHeight="1">
      <c r="B52" s="48">
        <v>42.2</v>
      </c>
      <c r="C52" s="48">
        <v>42.2</v>
      </c>
      <c r="D52" s="48">
        <v>42.6</v>
      </c>
      <c r="E52" s="74">
        <v>43.82</v>
      </c>
      <c r="F52" s="80">
        <v>42.56899728685314</v>
      </c>
      <c r="G52" s="80">
        <v>42.225389752003203</v>
      </c>
      <c r="H52" s="80">
        <v>41.961343677484166</v>
      </c>
      <c r="I52" s="80">
        <v>42.680159389499323</v>
      </c>
    </row>
    <row r="53" spans="2:9" ht="15.75" hidden="1" customHeight="1">
      <c r="B53" s="48">
        <v>45.3</v>
      </c>
      <c r="C53" s="48">
        <v>45.5</v>
      </c>
      <c r="D53" s="48">
        <v>46.1</v>
      </c>
      <c r="E53" s="74">
        <v>48.4</v>
      </c>
      <c r="F53" s="80">
        <v>49.238640193635121</v>
      </c>
      <c r="G53" s="80">
        <v>48.562100242663846</v>
      </c>
      <c r="H53" s="80">
        <v>48.033149746919477</v>
      </c>
      <c r="I53" s="80">
        <v>47.517346783998789</v>
      </c>
    </row>
    <row r="54" spans="2:9" ht="15.75" hidden="1" customHeight="1">
      <c r="B54" s="48">
        <v>48.5</v>
      </c>
      <c r="C54" s="48">
        <v>48.7</v>
      </c>
      <c r="D54" s="48">
        <v>49.2</v>
      </c>
      <c r="E54" s="74">
        <v>50.81</v>
      </c>
      <c r="F54" s="80">
        <v>50.531101462014547</v>
      </c>
      <c r="G54" s="80">
        <v>49.855547775909912</v>
      </c>
      <c r="H54" s="80">
        <v>50.264150560498038</v>
      </c>
      <c r="I54" s="80">
        <v>49.708410820380195</v>
      </c>
    </row>
    <row r="55" spans="2:9" ht="15.75" hidden="1" customHeight="1">
      <c r="B55" s="48">
        <v>17.5</v>
      </c>
      <c r="C55" s="48">
        <v>17.600000000000001</v>
      </c>
      <c r="D55" s="48">
        <v>18.600000000000001</v>
      </c>
      <c r="E55" s="74">
        <v>19.8</v>
      </c>
      <c r="F55" s="80">
        <v>20.554066068726129</v>
      </c>
      <c r="G55" s="80">
        <v>20.738169836223037</v>
      </c>
      <c r="H55" s="80">
        <v>21.094340094534935</v>
      </c>
      <c r="I55" s="80">
        <v>20.878374212344113</v>
      </c>
    </row>
    <row r="56" spans="2:9" ht="15.75" hidden="1" customHeight="1">
      <c r="B56" s="48">
        <v>3395</v>
      </c>
      <c r="C56" s="48">
        <v>3456</v>
      </c>
      <c r="D56" s="48">
        <v>3719</v>
      </c>
      <c r="E56" s="74">
        <v>3857</v>
      </c>
      <c r="F56" s="82">
        <v>3871.92</v>
      </c>
      <c r="G56" s="82">
        <v>3826.3835803529191</v>
      </c>
      <c r="H56" s="82">
        <v>3845.1442951423119</v>
      </c>
      <c r="I56" s="82">
        <v>3812.31886006375</v>
      </c>
    </row>
    <row r="57" spans="2:9" ht="15.75" customHeight="1"/>
    <row r="58" spans="2:9" ht="15.75" customHeight="1"/>
    <row r="59" spans="2:9" ht="15.75" customHeight="1"/>
    <row r="60" spans="2:9" ht="15.75" customHeight="1"/>
    <row r="61" spans="2:9" ht="15.75" customHeight="1"/>
    <row r="62" spans="2:9" ht="15.75" customHeight="1"/>
    <row r="63" spans="2:9" ht="15.75" customHeight="1"/>
    <row r="64" spans="2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E2:J2"/>
    <mergeCell ref="A16:J17"/>
    <mergeCell ref="A25:B25"/>
  </mergeCells>
  <pageMargins left="0.7" right="0.7" top="0.75" bottom="0.75" header="0" footer="0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640625" defaultRowHeight="15" customHeight="1"/>
  <sheetData>
    <row r="1" spans="1:1" ht="56.15" customHeight="1">
      <c r="A1" s="118" t="s">
        <v>474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2"/>
  <sheetViews>
    <sheetView workbookViewId="0">
      <pane ySplit="2" topLeftCell="A3" activePane="bottomLeft" state="frozen"/>
      <selection pane="bottomLeft" activeCell="T33" sqref="T33"/>
    </sheetView>
  </sheetViews>
  <sheetFormatPr baseColWidth="10" defaultColWidth="12.640625" defaultRowHeight="30" customHeight="1"/>
  <cols>
    <col min="1" max="1" width="4.640625" customWidth="1"/>
    <col min="2" max="9" width="6.640625" style="54" customWidth="1"/>
    <col min="10" max="26" width="9.35546875" customWidth="1"/>
  </cols>
  <sheetData>
    <row r="1" spans="1:20" ht="56.15" customHeight="1">
      <c r="A1" s="118" t="s">
        <v>476</v>
      </c>
    </row>
    <row r="2" spans="1:20" ht="15" customHeight="1">
      <c r="A2" s="119" t="s">
        <v>436</v>
      </c>
      <c r="B2" s="119">
        <v>2013</v>
      </c>
      <c r="C2" s="119">
        <v>2014</v>
      </c>
      <c r="D2" s="119">
        <v>2015</v>
      </c>
      <c r="E2" s="119">
        <v>2016</v>
      </c>
      <c r="F2" s="119">
        <v>2017</v>
      </c>
      <c r="G2" s="119">
        <v>2018</v>
      </c>
      <c r="H2" s="119">
        <v>2019</v>
      </c>
      <c r="I2" s="119">
        <v>2020</v>
      </c>
    </row>
    <row r="3" spans="1:20" ht="15" customHeight="1">
      <c r="A3" s="57">
        <v>1</v>
      </c>
      <c r="B3" s="58" t="s">
        <v>438</v>
      </c>
      <c r="C3" s="58" t="s">
        <v>438</v>
      </c>
      <c r="D3" s="58" t="s">
        <v>438</v>
      </c>
      <c r="E3" s="58" t="s">
        <v>438</v>
      </c>
      <c r="F3" s="58" t="s">
        <v>438</v>
      </c>
      <c r="G3" s="58" t="s">
        <v>438</v>
      </c>
      <c r="H3" s="58" t="s">
        <v>438</v>
      </c>
      <c r="I3" s="58" t="s">
        <v>438</v>
      </c>
    </row>
    <row r="4" spans="1:20" ht="15" customHeight="1">
      <c r="A4" s="57">
        <v>2</v>
      </c>
      <c r="B4" s="58" t="s">
        <v>438</v>
      </c>
      <c r="C4" s="58" t="s">
        <v>438</v>
      </c>
      <c r="D4" s="58" t="s">
        <v>438</v>
      </c>
      <c r="E4" s="58" t="s">
        <v>438</v>
      </c>
      <c r="F4" s="58" t="s">
        <v>438</v>
      </c>
      <c r="G4" s="58" t="s">
        <v>438</v>
      </c>
      <c r="H4" s="58" t="s">
        <v>438</v>
      </c>
      <c r="I4" s="58" t="s">
        <v>438</v>
      </c>
    </row>
    <row r="5" spans="1:20" ht="15" customHeight="1">
      <c r="A5" s="57">
        <v>3</v>
      </c>
      <c r="B5" s="58" t="s">
        <v>438</v>
      </c>
      <c r="C5" s="58" t="s">
        <v>438</v>
      </c>
      <c r="D5" s="58" t="s">
        <v>438</v>
      </c>
      <c r="E5" s="58" t="s">
        <v>438</v>
      </c>
      <c r="F5" s="58" t="s">
        <v>438</v>
      </c>
      <c r="G5" s="58" t="s">
        <v>438</v>
      </c>
      <c r="H5" s="58" t="s">
        <v>438</v>
      </c>
      <c r="I5" s="58" t="s">
        <v>438</v>
      </c>
    </row>
    <row r="6" spans="1:20" ht="15" customHeight="1">
      <c r="A6" s="57">
        <v>4</v>
      </c>
      <c r="B6" s="58" t="s">
        <v>438</v>
      </c>
      <c r="C6" s="58" t="s">
        <v>438</v>
      </c>
      <c r="D6" s="58" t="s">
        <v>438</v>
      </c>
      <c r="E6" s="58" t="s">
        <v>438</v>
      </c>
      <c r="F6" s="58" t="s">
        <v>438</v>
      </c>
      <c r="G6" s="58" t="s">
        <v>438</v>
      </c>
      <c r="H6" s="58" t="s">
        <v>438</v>
      </c>
      <c r="I6" s="58" t="s">
        <v>438</v>
      </c>
    </row>
    <row r="7" spans="1:20" ht="15" customHeight="1">
      <c r="A7" s="57">
        <v>5</v>
      </c>
      <c r="B7" s="58" t="s">
        <v>438</v>
      </c>
      <c r="C7" s="58" t="s">
        <v>438</v>
      </c>
      <c r="D7" s="58" t="s">
        <v>438</v>
      </c>
      <c r="E7" s="58" t="s">
        <v>438</v>
      </c>
      <c r="F7" s="58" t="s">
        <v>438</v>
      </c>
      <c r="G7" s="58" t="s">
        <v>438</v>
      </c>
      <c r="H7" s="58" t="s">
        <v>438</v>
      </c>
      <c r="I7" s="58" t="s">
        <v>438</v>
      </c>
    </row>
    <row r="8" spans="1:20" ht="15" customHeight="1">
      <c r="A8" s="57">
        <v>6</v>
      </c>
      <c r="B8" s="58" t="s">
        <v>438</v>
      </c>
      <c r="C8" s="58" t="s">
        <v>438</v>
      </c>
      <c r="D8" s="58" t="s">
        <v>438</v>
      </c>
      <c r="E8" s="58" t="s">
        <v>438</v>
      </c>
      <c r="F8" s="58" t="s">
        <v>438</v>
      </c>
      <c r="G8" s="58" t="s">
        <v>438</v>
      </c>
      <c r="H8" s="58" t="s">
        <v>438</v>
      </c>
      <c r="I8" s="58" t="s">
        <v>438</v>
      </c>
    </row>
    <row r="9" spans="1:20" ht="15" customHeight="1">
      <c r="A9" s="57">
        <v>7</v>
      </c>
      <c r="B9" s="58" t="s">
        <v>438</v>
      </c>
      <c r="C9" s="58" t="s">
        <v>438</v>
      </c>
      <c r="D9" s="58" t="s">
        <v>438</v>
      </c>
      <c r="E9" s="58" t="s">
        <v>438</v>
      </c>
      <c r="F9" s="58" t="s">
        <v>438</v>
      </c>
      <c r="G9" s="58" t="s">
        <v>438</v>
      </c>
      <c r="H9" s="58" t="s">
        <v>438</v>
      </c>
      <c r="I9" s="58" t="s">
        <v>438</v>
      </c>
    </row>
    <row r="10" spans="1:20" ht="15" customHeight="1">
      <c r="A10" s="57">
        <v>8</v>
      </c>
      <c r="B10" s="58" t="s">
        <v>438</v>
      </c>
      <c r="C10" s="58" t="s">
        <v>438</v>
      </c>
      <c r="D10" s="58" t="s">
        <v>438</v>
      </c>
      <c r="E10" s="58" t="s">
        <v>438</v>
      </c>
      <c r="F10" s="58" t="s">
        <v>438</v>
      </c>
      <c r="G10" s="58" t="s">
        <v>438</v>
      </c>
      <c r="H10" s="58" t="s">
        <v>438</v>
      </c>
      <c r="I10" s="58" t="s">
        <v>438</v>
      </c>
    </row>
    <row r="11" spans="1:20" ht="15" customHeight="1">
      <c r="A11" s="57">
        <v>9</v>
      </c>
      <c r="B11" s="58" t="s">
        <v>438</v>
      </c>
      <c r="C11" s="58" t="s">
        <v>438</v>
      </c>
      <c r="D11" s="58" t="s">
        <v>438</v>
      </c>
      <c r="E11" s="58" t="s">
        <v>438</v>
      </c>
      <c r="F11" s="58" t="s">
        <v>438</v>
      </c>
      <c r="G11" s="58" t="s">
        <v>438</v>
      </c>
      <c r="H11" s="58" t="s">
        <v>438</v>
      </c>
      <c r="I11" s="58" t="s">
        <v>438</v>
      </c>
    </row>
    <row r="12" spans="1:20" ht="15" customHeight="1">
      <c r="A12" s="57">
        <v>10</v>
      </c>
      <c r="B12" s="58" t="s">
        <v>438</v>
      </c>
      <c r="C12" s="58" t="s">
        <v>438</v>
      </c>
      <c r="D12" s="58" t="s">
        <v>438</v>
      </c>
      <c r="E12" s="58" t="s">
        <v>438</v>
      </c>
      <c r="F12" s="58" t="s">
        <v>438</v>
      </c>
      <c r="G12" s="58" t="s">
        <v>438</v>
      </c>
      <c r="H12" s="58" t="s">
        <v>438</v>
      </c>
      <c r="I12" s="58" t="s">
        <v>438</v>
      </c>
    </row>
    <row r="13" spans="1:20" ht="15" customHeight="1">
      <c r="A13" s="57">
        <v>11</v>
      </c>
      <c r="B13" s="58" t="s">
        <v>438</v>
      </c>
      <c r="C13" s="58" t="s">
        <v>438</v>
      </c>
      <c r="D13" s="58" t="s">
        <v>438</v>
      </c>
      <c r="E13" s="58" t="s">
        <v>438</v>
      </c>
      <c r="F13" s="58" t="s">
        <v>438</v>
      </c>
      <c r="G13" s="58" t="s">
        <v>438</v>
      </c>
      <c r="H13" s="58" t="s">
        <v>438</v>
      </c>
      <c r="I13" s="58" t="s">
        <v>438</v>
      </c>
    </row>
    <row r="14" spans="1:20" ht="15" customHeight="1">
      <c r="A14" s="57">
        <v>12</v>
      </c>
      <c r="B14" s="58" t="s">
        <v>438</v>
      </c>
      <c r="C14" s="58" t="s">
        <v>438</v>
      </c>
      <c r="D14" s="58" t="s">
        <v>438</v>
      </c>
      <c r="E14" s="58" t="s">
        <v>438</v>
      </c>
      <c r="F14" s="58" t="s">
        <v>438</v>
      </c>
      <c r="G14" s="58" t="s">
        <v>438</v>
      </c>
      <c r="H14" s="58" t="s">
        <v>438</v>
      </c>
      <c r="I14" s="58" t="s">
        <v>438</v>
      </c>
    </row>
    <row r="15" spans="1:20" ht="15" customHeight="1">
      <c r="A15" s="57">
        <v>13</v>
      </c>
      <c r="B15" s="58" t="s">
        <v>438</v>
      </c>
      <c r="C15" s="58" t="s">
        <v>438</v>
      </c>
      <c r="D15" s="58" t="s">
        <v>438</v>
      </c>
      <c r="E15" s="58" t="s">
        <v>438</v>
      </c>
      <c r="F15" s="58" t="s">
        <v>438</v>
      </c>
      <c r="G15" s="58" t="s">
        <v>438</v>
      </c>
      <c r="H15" s="58" t="s">
        <v>438</v>
      </c>
      <c r="I15" s="58" t="s">
        <v>438</v>
      </c>
    </row>
    <row r="16" spans="1:20" ht="15" customHeight="1">
      <c r="A16" s="57">
        <v>14</v>
      </c>
      <c r="B16" s="58" t="s">
        <v>438</v>
      </c>
      <c r="C16" s="58" t="s">
        <v>438</v>
      </c>
      <c r="D16" s="58" t="s">
        <v>438</v>
      </c>
      <c r="E16" s="58" t="s">
        <v>438</v>
      </c>
      <c r="F16" s="58" t="s">
        <v>438</v>
      </c>
      <c r="G16" s="58" t="s">
        <v>438</v>
      </c>
      <c r="H16" s="58" t="s">
        <v>438</v>
      </c>
      <c r="I16" s="58" t="s">
        <v>438</v>
      </c>
    </row>
    <row r="17" spans="1:11" ht="15" customHeight="1">
      <c r="A17" s="57">
        <v>15</v>
      </c>
      <c r="B17" s="58" t="s">
        <v>438</v>
      </c>
      <c r="C17" s="58" t="s">
        <v>438</v>
      </c>
      <c r="D17" s="58" t="s">
        <v>438</v>
      </c>
      <c r="E17" s="58" t="s">
        <v>438</v>
      </c>
      <c r="F17" s="58" t="s">
        <v>438</v>
      </c>
      <c r="G17" s="58" t="s">
        <v>438</v>
      </c>
      <c r="H17" s="58" t="s">
        <v>438</v>
      </c>
      <c r="I17" s="59" t="s">
        <v>439</v>
      </c>
    </row>
    <row r="18" spans="1:11" ht="15" customHeight="1">
      <c r="A18" s="57">
        <v>16</v>
      </c>
      <c r="B18" s="58" t="s">
        <v>438</v>
      </c>
      <c r="C18" s="58" t="s">
        <v>438</v>
      </c>
      <c r="D18" s="58" t="s">
        <v>438</v>
      </c>
      <c r="E18" s="58" t="s">
        <v>438</v>
      </c>
      <c r="F18" s="58" t="s">
        <v>438</v>
      </c>
      <c r="G18" s="58" t="s">
        <v>438</v>
      </c>
      <c r="H18" s="59" t="s">
        <v>439</v>
      </c>
      <c r="I18" s="59" t="s">
        <v>439</v>
      </c>
    </row>
    <row r="19" spans="1:11" ht="15" customHeight="1">
      <c r="A19" s="57">
        <v>17</v>
      </c>
      <c r="B19" s="58" t="s">
        <v>438</v>
      </c>
      <c r="C19" s="58" t="s">
        <v>438</v>
      </c>
      <c r="D19" s="58" t="s">
        <v>438</v>
      </c>
      <c r="E19" s="59" t="s">
        <v>439</v>
      </c>
      <c r="F19" s="59" t="s">
        <v>439</v>
      </c>
      <c r="G19" s="58" t="s">
        <v>438</v>
      </c>
      <c r="H19" s="59" t="s">
        <v>439</v>
      </c>
      <c r="I19" s="59" t="s">
        <v>439</v>
      </c>
    </row>
    <row r="20" spans="1:11" ht="15" customHeight="1">
      <c r="A20" s="57">
        <v>18</v>
      </c>
      <c r="B20" s="58" t="s">
        <v>438</v>
      </c>
      <c r="C20" s="58" t="s">
        <v>438</v>
      </c>
      <c r="D20" s="58" t="s">
        <v>438</v>
      </c>
      <c r="E20" s="59" t="s">
        <v>439</v>
      </c>
      <c r="F20" s="59" t="s">
        <v>439</v>
      </c>
      <c r="G20" s="59" t="s">
        <v>439</v>
      </c>
      <c r="H20" s="59" t="s">
        <v>439</v>
      </c>
      <c r="I20" s="59" t="s">
        <v>439</v>
      </c>
    </row>
    <row r="21" spans="1:11" ht="15" customHeight="1">
      <c r="A21" s="57">
        <v>19</v>
      </c>
      <c r="B21" s="58" t="s">
        <v>438</v>
      </c>
      <c r="C21" s="58" t="s">
        <v>438</v>
      </c>
      <c r="D21" s="58" t="s">
        <v>438</v>
      </c>
      <c r="E21" s="59" t="s">
        <v>439</v>
      </c>
      <c r="F21" s="59" t="s">
        <v>439</v>
      </c>
      <c r="G21" s="59" t="s">
        <v>439</v>
      </c>
      <c r="H21" s="59" t="s">
        <v>439</v>
      </c>
      <c r="I21" s="59" t="s">
        <v>439</v>
      </c>
    </row>
    <row r="22" spans="1:11" ht="15" customHeight="1">
      <c r="A22" s="57">
        <v>20</v>
      </c>
      <c r="B22" s="58" t="s">
        <v>438</v>
      </c>
      <c r="C22" s="58" t="s">
        <v>438</v>
      </c>
      <c r="D22" s="58" t="s">
        <v>438</v>
      </c>
      <c r="E22" s="59" t="s">
        <v>439</v>
      </c>
      <c r="F22" s="59" t="s">
        <v>439</v>
      </c>
      <c r="G22" s="59" t="s">
        <v>439</v>
      </c>
      <c r="H22" s="59" t="s">
        <v>439</v>
      </c>
      <c r="I22" s="59" t="s">
        <v>439</v>
      </c>
    </row>
    <row r="23" spans="1:11" ht="15" customHeight="1">
      <c r="A23" s="57">
        <v>21</v>
      </c>
      <c r="B23" s="58" t="s">
        <v>438</v>
      </c>
      <c r="C23" s="58" t="s">
        <v>438</v>
      </c>
      <c r="D23" s="58" t="s">
        <v>438</v>
      </c>
      <c r="E23" s="59" t="s">
        <v>439</v>
      </c>
      <c r="F23" s="59" t="s">
        <v>439</v>
      </c>
      <c r="G23" s="59" t="s">
        <v>439</v>
      </c>
      <c r="H23" s="59" t="s">
        <v>439</v>
      </c>
      <c r="I23" s="59" t="s">
        <v>439</v>
      </c>
      <c r="K23" s="49">
        <v>2019</v>
      </c>
    </row>
    <row r="24" spans="1:11" ht="15" customHeight="1">
      <c r="A24" s="57">
        <v>22</v>
      </c>
      <c r="B24" s="58" t="s">
        <v>438</v>
      </c>
      <c r="C24" s="58" t="s">
        <v>438</v>
      </c>
      <c r="D24" s="59" t="s">
        <v>439</v>
      </c>
      <c r="E24" s="59" t="s">
        <v>439</v>
      </c>
      <c r="F24" s="59" t="s">
        <v>439</v>
      </c>
      <c r="G24" s="59" t="s">
        <v>439</v>
      </c>
      <c r="H24" s="59" t="s">
        <v>439</v>
      </c>
      <c r="I24" s="59" t="s">
        <v>439</v>
      </c>
    </row>
    <row r="25" spans="1:11" ht="15" customHeight="1">
      <c r="A25" s="57">
        <v>23</v>
      </c>
      <c r="B25" s="58" t="s">
        <v>438</v>
      </c>
      <c r="C25" s="58" t="s">
        <v>438</v>
      </c>
      <c r="D25" s="59" t="s">
        <v>439</v>
      </c>
      <c r="E25" s="59" t="s">
        <v>439</v>
      </c>
      <c r="F25" s="59" t="s">
        <v>439</v>
      </c>
      <c r="G25" s="59" t="s">
        <v>439</v>
      </c>
      <c r="H25" s="59" t="s">
        <v>439</v>
      </c>
      <c r="I25" s="59" t="s">
        <v>439</v>
      </c>
    </row>
    <row r="26" spans="1:11" ht="15" customHeight="1">
      <c r="A26" s="57">
        <v>24</v>
      </c>
      <c r="B26" s="58" t="s">
        <v>438</v>
      </c>
      <c r="C26" s="58" t="s">
        <v>438</v>
      </c>
      <c r="D26" s="59" t="s">
        <v>439</v>
      </c>
      <c r="E26" s="59" t="s">
        <v>439</v>
      </c>
      <c r="F26" s="59" t="s">
        <v>439</v>
      </c>
      <c r="G26" s="59" t="s">
        <v>439</v>
      </c>
      <c r="H26" s="59" t="s">
        <v>439</v>
      </c>
      <c r="I26" s="59" t="s">
        <v>439</v>
      </c>
    </row>
    <row r="27" spans="1:11" ht="15" customHeight="1">
      <c r="A27" s="57">
        <v>25</v>
      </c>
      <c r="B27" s="58" t="s">
        <v>438</v>
      </c>
      <c r="C27" s="58" t="s">
        <v>438</v>
      </c>
      <c r="D27" s="59" t="s">
        <v>439</v>
      </c>
      <c r="E27" s="59" t="s">
        <v>439</v>
      </c>
      <c r="F27" s="59" t="s">
        <v>439</v>
      </c>
      <c r="G27" s="59" t="s">
        <v>439</v>
      </c>
      <c r="H27" s="59" t="s">
        <v>439</v>
      </c>
      <c r="I27" s="59" t="s">
        <v>439</v>
      </c>
    </row>
    <row r="28" spans="1:11" ht="15" customHeight="1">
      <c r="A28" s="57">
        <v>26</v>
      </c>
      <c r="B28" s="59" t="s">
        <v>439</v>
      </c>
      <c r="C28" s="59" t="s">
        <v>439</v>
      </c>
      <c r="D28" s="59" t="s">
        <v>439</v>
      </c>
      <c r="E28" s="59" t="s">
        <v>439</v>
      </c>
      <c r="F28" s="59" t="s">
        <v>439</v>
      </c>
      <c r="G28" s="59" t="s">
        <v>439</v>
      </c>
      <c r="H28" s="59" t="s">
        <v>439</v>
      </c>
      <c r="I28" s="59" t="s">
        <v>439</v>
      </c>
    </row>
    <row r="29" spans="1:11" ht="15" customHeight="1">
      <c r="A29" s="57">
        <v>27</v>
      </c>
      <c r="B29" s="59" t="s">
        <v>439</v>
      </c>
      <c r="C29" s="59" t="s">
        <v>439</v>
      </c>
      <c r="D29" s="59" t="s">
        <v>439</v>
      </c>
      <c r="E29" s="59" t="s">
        <v>439</v>
      </c>
      <c r="F29" s="59" t="s">
        <v>439</v>
      </c>
      <c r="G29" s="59" t="s">
        <v>439</v>
      </c>
      <c r="H29" s="59" t="s">
        <v>439</v>
      </c>
      <c r="I29" s="59" t="s">
        <v>439</v>
      </c>
    </row>
    <row r="30" spans="1:11" ht="15" customHeight="1">
      <c r="A30" s="57">
        <v>28</v>
      </c>
      <c r="B30" s="59" t="s">
        <v>439</v>
      </c>
      <c r="C30" s="59" t="s">
        <v>439</v>
      </c>
      <c r="D30" s="59" t="s">
        <v>439</v>
      </c>
      <c r="E30" s="59" t="s">
        <v>439</v>
      </c>
      <c r="F30" s="59" t="s">
        <v>439</v>
      </c>
      <c r="G30" s="59" t="s">
        <v>439</v>
      </c>
      <c r="H30" s="59" t="s">
        <v>439</v>
      </c>
      <c r="I30" s="59" t="s">
        <v>439</v>
      </c>
    </row>
    <row r="31" spans="1:11" ht="15" customHeight="1">
      <c r="A31" s="57">
        <v>29</v>
      </c>
      <c r="B31" s="59" t="s">
        <v>439</v>
      </c>
      <c r="C31" s="59" t="s">
        <v>439</v>
      </c>
      <c r="D31" s="59" t="s">
        <v>439</v>
      </c>
      <c r="E31" s="59" t="s">
        <v>439</v>
      </c>
      <c r="F31" s="59" t="s">
        <v>439</v>
      </c>
      <c r="G31" s="59" t="s">
        <v>439</v>
      </c>
      <c r="H31" s="59" t="s">
        <v>439</v>
      </c>
      <c r="I31" s="59" t="s">
        <v>439</v>
      </c>
    </row>
    <row r="32" spans="1:11" ht="15" customHeight="1">
      <c r="A32" s="57">
        <v>30</v>
      </c>
      <c r="B32" s="59" t="s">
        <v>439</v>
      </c>
      <c r="C32" s="59" t="s">
        <v>439</v>
      </c>
      <c r="D32" s="59" t="s">
        <v>439</v>
      </c>
      <c r="E32" s="59" t="s">
        <v>439</v>
      </c>
      <c r="F32" s="59" t="s">
        <v>439</v>
      </c>
      <c r="G32" s="59" t="s">
        <v>439</v>
      </c>
      <c r="H32" s="59" t="s">
        <v>439</v>
      </c>
      <c r="I32" s="59" t="s">
        <v>439</v>
      </c>
    </row>
    <row r="33" spans="1:9" ht="15" customHeight="1">
      <c r="A33" s="57">
        <v>31</v>
      </c>
      <c r="B33" s="59" t="s">
        <v>439</v>
      </c>
      <c r="C33" s="59" t="s">
        <v>439</v>
      </c>
      <c r="D33" s="59" t="s">
        <v>439</v>
      </c>
      <c r="E33" s="59" t="s">
        <v>439</v>
      </c>
      <c r="F33" s="59" t="s">
        <v>439</v>
      </c>
      <c r="G33" s="59" t="s">
        <v>439</v>
      </c>
      <c r="H33" s="59" t="s">
        <v>439</v>
      </c>
      <c r="I33" s="59" t="s">
        <v>439</v>
      </c>
    </row>
    <row r="34" spans="1:9" ht="15" customHeight="1">
      <c r="A34" s="57">
        <v>32</v>
      </c>
      <c r="B34" s="59" t="s">
        <v>439</v>
      </c>
      <c r="C34" s="59" t="s">
        <v>439</v>
      </c>
      <c r="D34" s="59" t="s">
        <v>439</v>
      </c>
      <c r="E34" s="59" t="s">
        <v>439</v>
      </c>
      <c r="F34" s="59" t="s">
        <v>439</v>
      </c>
      <c r="G34" s="59" t="s">
        <v>439</v>
      </c>
      <c r="H34" s="59" t="s">
        <v>439</v>
      </c>
      <c r="I34" s="59" t="s">
        <v>439</v>
      </c>
    </row>
    <row r="35" spans="1:9" ht="15" customHeight="1">
      <c r="A35" s="57">
        <v>33</v>
      </c>
      <c r="B35" s="59" t="s">
        <v>439</v>
      </c>
      <c r="C35" s="59" t="s">
        <v>439</v>
      </c>
      <c r="D35" s="59" t="s">
        <v>439</v>
      </c>
      <c r="E35" s="59" t="s">
        <v>439</v>
      </c>
      <c r="F35" s="59" t="s">
        <v>439</v>
      </c>
      <c r="G35" s="59" t="s">
        <v>439</v>
      </c>
      <c r="H35" s="59" t="s">
        <v>439</v>
      </c>
      <c r="I35" s="59" t="s">
        <v>439</v>
      </c>
    </row>
    <row r="36" spans="1:9" ht="15" customHeight="1">
      <c r="A36" s="57">
        <v>34</v>
      </c>
      <c r="B36" s="59" t="s">
        <v>439</v>
      </c>
      <c r="C36" s="59" t="s">
        <v>439</v>
      </c>
      <c r="D36" s="59" t="s">
        <v>439</v>
      </c>
      <c r="E36" s="59" t="s">
        <v>439</v>
      </c>
      <c r="F36" s="59" t="s">
        <v>439</v>
      </c>
      <c r="G36" s="59" t="s">
        <v>439</v>
      </c>
      <c r="H36" s="59" t="s">
        <v>439</v>
      </c>
      <c r="I36" s="59" t="s">
        <v>439</v>
      </c>
    </row>
    <row r="37" spans="1:9" ht="15" customHeight="1">
      <c r="A37" s="57">
        <v>35</v>
      </c>
      <c r="B37" s="59" t="s">
        <v>439</v>
      </c>
      <c r="C37" s="59" t="s">
        <v>439</v>
      </c>
      <c r="D37" s="59" t="s">
        <v>439</v>
      </c>
      <c r="E37" s="59" t="s">
        <v>439</v>
      </c>
      <c r="F37" s="59" t="s">
        <v>439</v>
      </c>
      <c r="G37" s="59" t="s">
        <v>439</v>
      </c>
      <c r="H37" s="59" t="s">
        <v>439</v>
      </c>
      <c r="I37" s="59" t="s">
        <v>439</v>
      </c>
    </row>
    <row r="38" spans="1:9" ht="15" customHeight="1">
      <c r="A38" s="57">
        <v>36</v>
      </c>
      <c r="B38" s="59" t="s">
        <v>439</v>
      </c>
      <c r="C38" s="59" t="s">
        <v>439</v>
      </c>
      <c r="D38" s="59" t="s">
        <v>439</v>
      </c>
      <c r="E38" s="59" t="s">
        <v>439</v>
      </c>
      <c r="F38" s="59" t="s">
        <v>439</v>
      </c>
      <c r="G38" s="59" t="s">
        <v>439</v>
      </c>
      <c r="H38" s="59" t="s">
        <v>439</v>
      </c>
      <c r="I38" s="59" t="s">
        <v>439</v>
      </c>
    </row>
    <row r="39" spans="1:9" ht="15" customHeight="1">
      <c r="A39" s="57">
        <v>37</v>
      </c>
      <c r="B39" s="59" t="s">
        <v>439</v>
      </c>
      <c r="C39" s="59" t="s">
        <v>439</v>
      </c>
      <c r="D39" s="59" t="s">
        <v>439</v>
      </c>
      <c r="E39" s="59" t="s">
        <v>439</v>
      </c>
      <c r="F39" s="59" t="s">
        <v>439</v>
      </c>
      <c r="G39" s="59" t="s">
        <v>439</v>
      </c>
      <c r="H39" s="59" t="s">
        <v>439</v>
      </c>
      <c r="I39" s="59" t="s">
        <v>439</v>
      </c>
    </row>
    <row r="40" spans="1:9" ht="15" customHeight="1">
      <c r="A40" s="57">
        <v>38</v>
      </c>
      <c r="B40" s="59" t="s">
        <v>439</v>
      </c>
      <c r="C40" s="59" t="s">
        <v>439</v>
      </c>
      <c r="D40" s="59" t="s">
        <v>439</v>
      </c>
      <c r="E40" s="59" t="s">
        <v>439</v>
      </c>
      <c r="F40" s="59" t="s">
        <v>439</v>
      </c>
      <c r="G40" s="59" t="s">
        <v>439</v>
      </c>
      <c r="H40" s="59" t="s">
        <v>439</v>
      </c>
      <c r="I40" s="59" t="s">
        <v>439</v>
      </c>
    </row>
    <row r="41" spans="1:9" ht="15" customHeight="1">
      <c r="A41" s="57">
        <v>39</v>
      </c>
      <c r="B41" s="59" t="s">
        <v>439</v>
      </c>
      <c r="C41" s="59" t="s">
        <v>439</v>
      </c>
      <c r="D41" s="59" t="s">
        <v>439</v>
      </c>
      <c r="E41" s="59" t="s">
        <v>439</v>
      </c>
      <c r="F41" s="59" t="s">
        <v>439</v>
      </c>
      <c r="G41" s="59" t="s">
        <v>439</v>
      </c>
      <c r="H41" s="59" t="s">
        <v>439</v>
      </c>
      <c r="I41" s="59" t="s">
        <v>439</v>
      </c>
    </row>
    <row r="42" spans="1:9" ht="15" customHeight="1">
      <c r="A42" s="57">
        <v>40</v>
      </c>
      <c r="B42" s="59" t="s">
        <v>439</v>
      </c>
      <c r="C42" s="59" t="s">
        <v>439</v>
      </c>
      <c r="D42" s="59" t="s">
        <v>439</v>
      </c>
      <c r="E42" s="59" t="s">
        <v>439</v>
      </c>
      <c r="F42" s="59" t="s">
        <v>439</v>
      </c>
      <c r="G42" s="59" t="s">
        <v>439</v>
      </c>
      <c r="H42" s="59" t="s">
        <v>439</v>
      </c>
      <c r="I42" s="59" t="s">
        <v>439</v>
      </c>
    </row>
    <row r="43" spans="1:9" ht="15" customHeight="1">
      <c r="A43" s="57">
        <v>41</v>
      </c>
      <c r="B43" s="59" t="s">
        <v>439</v>
      </c>
      <c r="C43" s="59" t="s">
        <v>439</v>
      </c>
      <c r="D43" s="59" t="s">
        <v>439</v>
      </c>
      <c r="E43" s="59" t="s">
        <v>439</v>
      </c>
      <c r="F43" s="59" t="s">
        <v>439</v>
      </c>
      <c r="G43" s="59" t="s">
        <v>439</v>
      </c>
      <c r="H43" s="59" t="s">
        <v>439</v>
      </c>
      <c r="I43" s="59" t="s">
        <v>439</v>
      </c>
    </row>
    <row r="44" spans="1:9" ht="15" customHeight="1">
      <c r="A44" s="57">
        <v>42</v>
      </c>
      <c r="B44" s="59" t="s">
        <v>439</v>
      </c>
      <c r="C44" s="59" t="s">
        <v>439</v>
      </c>
      <c r="D44" s="59" t="s">
        <v>439</v>
      </c>
      <c r="E44" s="59" t="s">
        <v>439</v>
      </c>
      <c r="F44" s="59" t="s">
        <v>439</v>
      </c>
      <c r="G44" s="59" t="s">
        <v>439</v>
      </c>
      <c r="H44" s="59" t="s">
        <v>439</v>
      </c>
      <c r="I44" s="59" t="s">
        <v>439</v>
      </c>
    </row>
    <row r="45" spans="1:9" ht="15" customHeight="1">
      <c r="A45" s="57">
        <v>43</v>
      </c>
      <c r="B45" s="59" t="s">
        <v>439</v>
      </c>
      <c r="C45" s="59" t="s">
        <v>439</v>
      </c>
      <c r="D45" s="59" t="s">
        <v>439</v>
      </c>
      <c r="E45" s="59" t="s">
        <v>439</v>
      </c>
      <c r="F45" s="59" t="s">
        <v>439</v>
      </c>
      <c r="G45" s="59" t="s">
        <v>439</v>
      </c>
      <c r="H45" s="59" t="s">
        <v>439</v>
      </c>
      <c r="I45" s="59" t="s">
        <v>439</v>
      </c>
    </row>
    <row r="46" spans="1:9" ht="15" customHeight="1">
      <c r="A46" s="57">
        <v>44</v>
      </c>
      <c r="B46" s="59" t="s">
        <v>439</v>
      </c>
      <c r="C46" s="59" t="s">
        <v>439</v>
      </c>
      <c r="D46" s="59" t="s">
        <v>439</v>
      </c>
      <c r="E46" s="59" t="s">
        <v>439</v>
      </c>
      <c r="F46" s="59" t="s">
        <v>439</v>
      </c>
      <c r="G46" s="59" t="s">
        <v>439</v>
      </c>
      <c r="H46" s="60" t="s">
        <v>306</v>
      </c>
      <c r="I46" s="59" t="s">
        <v>439</v>
      </c>
    </row>
    <row r="47" spans="1:9" ht="15" customHeight="1">
      <c r="A47" s="57">
        <v>45</v>
      </c>
      <c r="B47" s="59" t="s">
        <v>439</v>
      </c>
      <c r="C47" s="59" t="s">
        <v>439</v>
      </c>
      <c r="D47" s="59" t="s">
        <v>439</v>
      </c>
      <c r="E47" s="59" t="s">
        <v>439</v>
      </c>
      <c r="F47" s="59" t="s">
        <v>439</v>
      </c>
      <c r="G47" s="59" t="s">
        <v>439</v>
      </c>
      <c r="H47" s="60" t="s">
        <v>306</v>
      </c>
      <c r="I47" s="59" t="s">
        <v>439</v>
      </c>
    </row>
    <row r="48" spans="1:9" ht="15" customHeight="1">
      <c r="A48" s="57">
        <v>46</v>
      </c>
      <c r="B48" s="59" t="s">
        <v>439</v>
      </c>
      <c r="C48" s="59" t="s">
        <v>439</v>
      </c>
      <c r="D48" s="59" t="s">
        <v>439</v>
      </c>
      <c r="E48" s="59" t="s">
        <v>439</v>
      </c>
      <c r="F48" s="59" t="s">
        <v>439</v>
      </c>
      <c r="G48" s="59" t="s">
        <v>439</v>
      </c>
      <c r="H48" s="60" t="s">
        <v>306</v>
      </c>
      <c r="I48" s="59" t="s">
        <v>439</v>
      </c>
    </row>
    <row r="49" spans="1:9" ht="15" customHeight="1">
      <c r="A49" s="57">
        <v>47</v>
      </c>
      <c r="B49" s="59" t="s">
        <v>439</v>
      </c>
      <c r="C49" s="59" t="s">
        <v>439</v>
      </c>
      <c r="D49" s="59" t="s">
        <v>439</v>
      </c>
      <c r="E49" s="59" t="s">
        <v>439</v>
      </c>
      <c r="F49" s="59" t="s">
        <v>439</v>
      </c>
      <c r="G49" s="59" t="s">
        <v>439</v>
      </c>
      <c r="H49" s="60" t="s">
        <v>306</v>
      </c>
      <c r="I49" s="59" t="s">
        <v>439</v>
      </c>
    </row>
    <row r="50" spans="1:9" ht="15" customHeight="1">
      <c r="A50" s="57">
        <v>48</v>
      </c>
      <c r="B50" s="59" t="s">
        <v>439</v>
      </c>
      <c r="C50" s="59" t="s">
        <v>439</v>
      </c>
      <c r="D50" s="59" t="s">
        <v>439</v>
      </c>
      <c r="E50" s="59" t="s">
        <v>439</v>
      </c>
      <c r="F50" s="59" t="s">
        <v>439</v>
      </c>
      <c r="G50" s="60" t="s">
        <v>306</v>
      </c>
      <c r="H50" s="60" t="s">
        <v>306</v>
      </c>
      <c r="I50" s="60" t="s">
        <v>306</v>
      </c>
    </row>
    <row r="51" spans="1:9" ht="15" customHeight="1">
      <c r="A51" s="57">
        <v>49</v>
      </c>
      <c r="B51" s="59" t="s">
        <v>439</v>
      </c>
      <c r="C51" s="59" t="s">
        <v>439</v>
      </c>
      <c r="D51" s="59" t="s">
        <v>439</v>
      </c>
      <c r="E51" s="59" t="s">
        <v>439</v>
      </c>
      <c r="F51" s="59" t="s">
        <v>439</v>
      </c>
      <c r="G51" s="60" t="s">
        <v>306</v>
      </c>
      <c r="H51" s="60" t="s">
        <v>306</v>
      </c>
      <c r="I51" s="60" t="s">
        <v>306</v>
      </c>
    </row>
    <row r="52" spans="1:9" ht="15" customHeight="1">
      <c r="A52" s="57">
        <v>50</v>
      </c>
      <c r="B52" s="59" t="s">
        <v>439</v>
      </c>
      <c r="C52" s="59" t="s">
        <v>439</v>
      </c>
      <c r="D52" s="59" t="s">
        <v>439</v>
      </c>
      <c r="E52" s="59" t="s">
        <v>439</v>
      </c>
      <c r="F52" s="60" t="s">
        <v>306</v>
      </c>
      <c r="G52" s="60" t="s">
        <v>306</v>
      </c>
      <c r="H52" s="60" t="s">
        <v>306</v>
      </c>
      <c r="I52" s="60" t="s">
        <v>306</v>
      </c>
    </row>
    <row r="53" spans="1:9" ht="15" customHeight="1">
      <c r="A53" s="57">
        <v>51</v>
      </c>
      <c r="B53" s="59" t="s">
        <v>439</v>
      </c>
      <c r="C53" s="59" t="s">
        <v>439</v>
      </c>
      <c r="D53" s="59" t="s">
        <v>439</v>
      </c>
      <c r="E53" s="59" t="s">
        <v>439</v>
      </c>
      <c r="F53" s="60" t="s">
        <v>306</v>
      </c>
      <c r="G53" s="60" t="s">
        <v>306</v>
      </c>
      <c r="H53" s="60" t="s">
        <v>306</v>
      </c>
      <c r="I53" s="60" t="s">
        <v>306</v>
      </c>
    </row>
    <row r="54" spans="1:9" ht="15" customHeight="1">
      <c r="A54" s="57">
        <v>52</v>
      </c>
      <c r="B54" s="59" t="s">
        <v>439</v>
      </c>
      <c r="C54" s="59" t="s">
        <v>439</v>
      </c>
      <c r="D54" s="59" t="s">
        <v>439</v>
      </c>
      <c r="E54" s="59" t="s">
        <v>439</v>
      </c>
      <c r="F54" s="60" t="s">
        <v>306</v>
      </c>
      <c r="G54" s="60" t="s">
        <v>306</v>
      </c>
      <c r="H54" s="60" t="s">
        <v>306</v>
      </c>
      <c r="I54" s="60" t="s">
        <v>306</v>
      </c>
    </row>
    <row r="55" spans="1:9" ht="15" customHeight="1">
      <c r="A55" s="57">
        <v>53</v>
      </c>
      <c r="B55" s="60" t="s">
        <v>306</v>
      </c>
      <c r="C55" s="59" t="s">
        <v>439</v>
      </c>
      <c r="D55" s="60" t="s">
        <v>306</v>
      </c>
      <c r="E55" s="59" t="s">
        <v>439</v>
      </c>
      <c r="F55" s="60" t="s">
        <v>306</v>
      </c>
      <c r="G55" s="60" t="s">
        <v>306</v>
      </c>
      <c r="H55" s="60" t="s">
        <v>306</v>
      </c>
      <c r="I55" s="60" t="s">
        <v>306</v>
      </c>
    </row>
    <row r="56" spans="1:9" ht="15" customHeight="1">
      <c r="A56" s="57">
        <v>54</v>
      </c>
      <c r="B56" s="60" t="s">
        <v>306</v>
      </c>
      <c r="C56" s="60" t="s">
        <v>306</v>
      </c>
      <c r="D56" s="60" t="s">
        <v>306</v>
      </c>
      <c r="E56" s="60" t="s">
        <v>306</v>
      </c>
      <c r="F56" s="60" t="s">
        <v>306</v>
      </c>
      <c r="G56" s="60" t="s">
        <v>306</v>
      </c>
      <c r="H56" s="60" t="s">
        <v>306</v>
      </c>
      <c r="I56" s="60" t="s">
        <v>306</v>
      </c>
    </row>
    <row r="57" spans="1:9" ht="15" customHeight="1">
      <c r="A57" s="57">
        <v>55</v>
      </c>
      <c r="B57" s="60" t="s">
        <v>306</v>
      </c>
      <c r="C57" s="60" t="s">
        <v>306</v>
      </c>
      <c r="D57" s="60" t="s">
        <v>306</v>
      </c>
      <c r="E57" s="60" t="s">
        <v>306</v>
      </c>
      <c r="F57" s="60" t="s">
        <v>306</v>
      </c>
      <c r="G57" s="60" t="s">
        <v>306</v>
      </c>
      <c r="H57" s="60" t="s">
        <v>306</v>
      </c>
      <c r="I57" s="60" t="s">
        <v>306</v>
      </c>
    </row>
    <row r="58" spans="1:9" ht="15" customHeight="1">
      <c r="A58" s="57">
        <v>56</v>
      </c>
      <c r="B58" s="60" t="s">
        <v>306</v>
      </c>
      <c r="C58" s="60" t="s">
        <v>306</v>
      </c>
      <c r="D58" s="60" t="s">
        <v>306</v>
      </c>
      <c r="E58" s="60" t="s">
        <v>306</v>
      </c>
      <c r="F58" s="60" t="s">
        <v>306</v>
      </c>
      <c r="G58" s="60" t="s">
        <v>306</v>
      </c>
      <c r="H58" s="60" t="s">
        <v>306</v>
      </c>
      <c r="I58" s="60" t="s">
        <v>306</v>
      </c>
    </row>
    <row r="59" spans="1:9" ht="15" customHeight="1">
      <c r="A59" s="57">
        <v>57</v>
      </c>
      <c r="B59" s="60" t="s">
        <v>306</v>
      </c>
      <c r="C59" s="60" t="s">
        <v>306</v>
      </c>
      <c r="D59" s="60" t="s">
        <v>306</v>
      </c>
      <c r="E59" s="60" t="s">
        <v>306</v>
      </c>
      <c r="F59" s="60" t="s">
        <v>306</v>
      </c>
      <c r="G59" s="60" t="s">
        <v>306</v>
      </c>
      <c r="H59" s="60" t="s">
        <v>306</v>
      </c>
      <c r="I59" s="60" t="s">
        <v>306</v>
      </c>
    </row>
    <row r="60" spans="1:9" ht="15" customHeight="1">
      <c r="A60" s="57">
        <v>58</v>
      </c>
      <c r="B60" s="60" t="s">
        <v>306</v>
      </c>
      <c r="C60" s="60" t="s">
        <v>306</v>
      </c>
      <c r="D60" s="60" t="s">
        <v>306</v>
      </c>
      <c r="E60" s="60" t="s">
        <v>306</v>
      </c>
      <c r="F60" s="60" t="s">
        <v>306</v>
      </c>
      <c r="G60" s="60" t="s">
        <v>306</v>
      </c>
      <c r="H60" s="60" t="s">
        <v>306</v>
      </c>
      <c r="I60" s="60" t="s">
        <v>306</v>
      </c>
    </row>
    <row r="61" spans="1:9" ht="15" customHeight="1">
      <c r="A61" s="57">
        <v>59</v>
      </c>
      <c r="B61" s="60" t="s">
        <v>306</v>
      </c>
      <c r="C61" s="60" t="s">
        <v>306</v>
      </c>
      <c r="D61" s="60" t="s">
        <v>306</v>
      </c>
      <c r="E61" s="60" t="s">
        <v>306</v>
      </c>
      <c r="F61" s="60" t="s">
        <v>306</v>
      </c>
      <c r="G61" s="60" t="s">
        <v>306</v>
      </c>
      <c r="H61" s="60" t="s">
        <v>306</v>
      </c>
      <c r="I61" s="60" t="s">
        <v>306</v>
      </c>
    </row>
    <row r="62" spans="1:9" ht="15" customHeight="1">
      <c r="A62" s="57">
        <v>60</v>
      </c>
      <c r="B62" s="60" t="s">
        <v>306</v>
      </c>
      <c r="C62" s="60" t="s">
        <v>306</v>
      </c>
      <c r="D62" s="60" t="s">
        <v>306</v>
      </c>
      <c r="E62" s="60" t="s">
        <v>306</v>
      </c>
      <c r="F62" s="60" t="s">
        <v>306</v>
      </c>
      <c r="G62" s="60" t="s">
        <v>306</v>
      </c>
      <c r="H62" s="60" t="s">
        <v>306</v>
      </c>
      <c r="I62" s="60" t="s">
        <v>306</v>
      </c>
    </row>
    <row r="63" spans="1:9" ht="15" customHeight="1">
      <c r="A63" s="57">
        <v>61</v>
      </c>
      <c r="B63" s="60" t="s">
        <v>306</v>
      </c>
      <c r="C63" s="60" t="s">
        <v>306</v>
      </c>
      <c r="D63" s="60" t="s">
        <v>306</v>
      </c>
      <c r="E63" s="60" t="s">
        <v>306</v>
      </c>
      <c r="F63" s="60" t="s">
        <v>306</v>
      </c>
      <c r="G63" s="60" t="s">
        <v>306</v>
      </c>
      <c r="H63" s="60" t="s">
        <v>306</v>
      </c>
      <c r="I63" s="60" t="s">
        <v>306</v>
      </c>
    </row>
    <row r="64" spans="1:9" ht="15" customHeight="1">
      <c r="A64" s="57">
        <v>62</v>
      </c>
      <c r="B64" s="60" t="s">
        <v>306</v>
      </c>
      <c r="C64" s="60" t="s">
        <v>306</v>
      </c>
      <c r="D64" s="60" t="s">
        <v>306</v>
      </c>
      <c r="E64" s="60" t="s">
        <v>306</v>
      </c>
      <c r="F64" s="60" t="s">
        <v>306</v>
      </c>
      <c r="G64" s="60" t="s">
        <v>306</v>
      </c>
      <c r="H64" s="60" t="s">
        <v>306</v>
      </c>
      <c r="I64" s="60" t="s">
        <v>306</v>
      </c>
    </row>
    <row r="65" spans="1:9" ht="15" customHeight="1">
      <c r="A65" s="57">
        <v>63</v>
      </c>
      <c r="B65" s="60" t="s">
        <v>306</v>
      </c>
      <c r="C65" s="60" t="s">
        <v>306</v>
      </c>
      <c r="D65" s="60" t="s">
        <v>306</v>
      </c>
      <c r="E65" s="60" t="s">
        <v>306</v>
      </c>
      <c r="F65" s="60" t="s">
        <v>306</v>
      </c>
      <c r="G65" s="60" t="s">
        <v>306</v>
      </c>
      <c r="H65" s="60" t="s">
        <v>306</v>
      </c>
      <c r="I65" s="60" t="s">
        <v>306</v>
      </c>
    </row>
    <row r="66" spans="1:9" ht="15" customHeight="1">
      <c r="A66" s="57">
        <v>64</v>
      </c>
      <c r="B66" s="60" t="s">
        <v>306</v>
      </c>
      <c r="C66" s="60" t="s">
        <v>306</v>
      </c>
      <c r="D66" s="60" t="s">
        <v>306</v>
      </c>
      <c r="E66" s="60" t="s">
        <v>306</v>
      </c>
      <c r="F66" s="60" t="s">
        <v>306</v>
      </c>
      <c r="G66" s="60" t="s">
        <v>306</v>
      </c>
      <c r="H66" s="60" t="s">
        <v>306</v>
      </c>
      <c r="I66" s="60" t="s">
        <v>306</v>
      </c>
    </row>
    <row r="67" spans="1:9" ht="15" customHeight="1">
      <c r="A67" s="57">
        <v>65</v>
      </c>
      <c r="B67" s="60" t="s">
        <v>306</v>
      </c>
      <c r="C67" s="60" t="s">
        <v>306</v>
      </c>
      <c r="D67" s="60" t="s">
        <v>306</v>
      </c>
      <c r="E67" s="60" t="s">
        <v>306</v>
      </c>
      <c r="F67" s="60" t="s">
        <v>306</v>
      </c>
      <c r="G67" s="60" t="s">
        <v>306</v>
      </c>
      <c r="H67" s="60" t="s">
        <v>306</v>
      </c>
      <c r="I67" s="60" t="s">
        <v>306</v>
      </c>
    </row>
    <row r="68" spans="1:9" ht="15" customHeight="1">
      <c r="A68" s="57">
        <v>66</v>
      </c>
      <c r="B68" s="60" t="s">
        <v>306</v>
      </c>
      <c r="C68" s="60" t="s">
        <v>306</v>
      </c>
      <c r="D68" s="60" t="s">
        <v>306</v>
      </c>
      <c r="E68" s="60" t="s">
        <v>306</v>
      </c>
      <c r="F68" s="60" t="s">
        <v>306</v>
      </c>
      <c r="G68" s="60" t="s">
        <v>306</v>
      </c>
      <c r="H68" s="60" t="s">
        <v>306</v>
      </c>
      <c r="I68" s="60" t="s">
        <v>306</v>
      </c>
    </row>
    <row r="69" spans="1:9" ht="15" customHeight="1">
      <c r="A69" s="57">
        <v>67</v>
      </c>
      <c r="B69" s="60" t="s">
        <v>306</v>
      </c>
      <c r="C69" s="60" t="s">
        <v>306</v>
      </c>
      <c r="D69" s="60" t="s">
        <v>306</v>
      </c>
      <c r="E69" s="60" t="s">
        <v>306</v>
      </c>
      <c r="F69" s="60" t="s">
        <v>306</v>
      </c>
      <c r="G69" s="60" t="s">
        <v>306</v>
      </c>
      <c r="H69" s="60" t="s">
        <v>306</v>
      </c>
      <c r="I69" s="60" t="s">
        <v>306</v>
      </c>
    </row>
    <row r="70" spans="1:9" ht="15" customHeight="1">
      <c r="A70" s="57">
        <v>68</v>
      </c>
      <c r="B70" s="60" t="s">
        <v>306</v>
      </c>
      <c r="C70" s="60" t="s">
        <v>306</v>
      </c>
      <c r="D70" s="60" t="s">
        <v>306</v>
      </c>
      <c r="E70" s="60" t="s">
        <v>306</v>
      </c>
      <c r="F70" s="60" t="s">
        <v>306</v>
      </c>
      <c r="G70" s="60" t="s">
        <v>306</v>
      </c>
      <c r="H70" s="60" t="s">
        <v>306</v>
      </c>
      <c r="I70" s="60" t="s">
        <v>306</v>
      </c>
    </row>
    <row r="71" spans="1:9" ht="15" customHeight="1">
      <c r="A71" s="57">
        <v>69</v>
      </c>
      <c r="B71" s="60" t="s">
        <v>306</v>
      </c>
      <c r="C71" s="60" t="s">
        <v>306</v>
      </c>
      <c r="D71" s="60" t="s">
        <v>306</v>
      </c>
      <c r="E71" s="60" t="s">
        <v>306</v>
      </c>
      <c r="F71" s="60" t="s">
        <v>306</v>
      </c>
      <c r="G71" s="60" t="s">
        <v>306</v>
      </c>
      <c r="H71" s="60" t="s">
        <v>306</v>
      </c>
      <c r="I71" s="60" t="s">
        <v>306</v>
      </c>
    </row>
    <row r="72" spans="1:9" ht="15" customHeight="1">
      <c r="A72" s="57">
        <v>70</v>
      </c>
      <c r="B72" s="60" t="s">
        <v>306</v>
      </c>
      <c r="C72" s="60" t="s">
        <v>306</v>
      </c>
      <c r="D72" s="60" t="s">
        <v>306</v>
      </c>
      <c r="E72" s="60" t="s">
        <v>306</v>
      </c>
      <c r="F72" s="60" t="s">
        <v>306</v>
      </c>
      <c r="G72" s="60" t="s">
        <v>306</v>
      </c>
      <c r="H72" s="60" t="s">
        <v>306</v>
      </c>
      <c r="I72" s="60" t="s">
        <v>306</v>
      </c>
    </row>
    <row r="73" spans="1:9" ht="15" customHeight="1">
      <c r="A73" s="57">
        <v>71</v>
      </c>
      <c r="B73" s="60" t="s">
        <v>306</v>
      </c>
      <c r="C73" s="60" t="s">
        <v>306</v>
      </c>
      <c r="D73" s="60" t="s">
        <v>306</v>
      </c>
      <c r="E73" s="60" t="s">
        <v>306</v>
      </c>
      <c r="F73" s="60" t="s">
        <v>306</v>
      </c>
      <c r="G73" s="60" t="s">
        <v>306</v>
      </c>
      <c r="H73" s="60" t="s">
        <v>306</v>
      </c>
      <c r="I73" s="60" t="s">
        <v>306</v>
      </c>
    </row>
    <row r="74" spans="1:9" ht="15" customHeight="1">
      <c r="A74" s="57">
        <v>72</v>
      </c>
      <c r="B74" s="60" t="s">
        <v>306</v>
      </c>
      <c r="C74" s="60" t="s">
        <v>306</v>
      </c>
      <c r="D74" s="60" t="s">
        <v>306</v>
      </c>
      <c r="E74" s="60" t="s">
        <v>306</v>
      </c>
      <c r="F74" s="60" t="s">
        <v>306</v>
      </c>
      <c r="G74" s="60" t="s">
        <v>306</v>
      </c>
      <c r="H74" s="60" t="s">
        <v>306</v>
      </c>
      <c r="I74" s="60" t="s">
        <v>306</v>
      </c>
    </row>
    <row r="75" spans="1:9" ht="15" customHeight="1">
      <c r="A75" s="57">
        <v>73</v>
      </c>
      <c r="B75" s="60" t="s">
        <v>306</v>
      </c>
      <c r="C75" s="60" t="s">
        <v>306</v>
      </c>
      <c r="D75" s="60" t="s">
        <v>306</v>
      </c>
      <c r="E75" s="60" t="s">
        <v>306</v>
      </c>
      <c r="F75" s="60" t="s">
        <v>306</v>
      </c>
      <c r="G75" s="60" t="s">
        <v>306</v>
      </c>
      <c r="H75" s="60" t="s">
        <v>306</v>
      </c>
      <c r="I75" s="60" t="s">
        <v>306</v>
      </c>
    </row>
    <row r="76" spans="1:9" ht="15" customHeight="1">
      <c r="A76" s="57">
        <v>74</v>
      </c>
      <c r="B76" s="60" t="s">
        <v>306</v>
      </c>
      <c r="C76" s="60" t="s">
        <v>306</v>
      </c>
      <c r="D76" s="60" t="s">
        <v>306</v>
      </c>
      <c r="E76" s="60" t="s">
        <v>306</v>
      </c>
      <c r="F76" s="60" t="s">
        <v>306</v>
      </c>
      <c r="G76" s="60" t="s">
        <v>306</v>
      </c>
      <c r="H76" s="60" t="s">
        <v>306</v>
      </c>
      <c r="I76" s="60" t="s">
        <v>306</v>
      </c>
    </row>
    <row r="77" spans="1:9" ht="15" customHeight="1">
      <c r="A77" s="57">
        <v>75</v>
      </c>
      <c r="B77" s="60" t="s">
        <v>306</v>
      </c>
      <c r="C77" s="60" t="s">
        <v>306</v>
      </c>
      <c r="D77" s="60" t="s">
        <v>306</v>
      </c>
      <c r="E77" s="60" t="s">
        <v>306</v>
      </c>
      <c r="F77" s="60" t="s">
        <v>306</v>
      </c>
      <c r="G77" s="60" t="s">
        <v>306</v>
      </c>
      <c r="H77" s="60" t="s">
        <v>306</v>
      </c>
      <c r="I77" s="60" t="s">
        <v>306</v>
      </c>
    </row>
    <row r="78" spans="1:9" ht="15" customHeight="1">
      <c r="A78" s="57">
        <v>76</v>
      </c>
      <c r="B78" s="60" t="s">
        <v>306</v>
      </c>
      <c r="C78" s="60" t="s">
        <v>306</v>
      </c>
      <c r="D78" s="60" t="s">
        <v>306</v>
      </c>
      <c r="E78" s="60" t="s">
        <v>306</v>
      </c>
      <c r="F78" s="60" t="s">
        <v>306</v>
      </c>
      <c r="G78" s="60" t="s">
        <v>306</v>
      </c>
      <c r="H78" s="60" t="s">
        <v>306</v>
      </c>
      <c r="I78" s="60" t="s">
        <v>306</v>
      </c>
    </row>
    <row r="79" spans="1:9" ht="15" customHeight="1">
      <c r="A79" s="57">
        <v>77</v>
      </c>
      <c r="B79" s="60" t="s">
        <v>306</v>
      </c>
      <c r="C79" s="60" t="s">
        <v>306</v>
      </c>
      <c r="D79" s="60" t="s">
        <v>306</v>
      </c>
      <c r="E79" s="60" t="s">
        <v>306</v>
      </c>
      <c r="F79" s="60" t="s">
        <v>306</v>
      </c>
      <c r="G79" s="60" t="s">
        <v>306</v>
      </c>
      <c r="H79" s="60" t="s">
        <v>306</v>
      </c>
      <c r="I79" s="60" t="s">
        <v>306</v>
      </c>
    </row>
    <row r="80" spans="1:9" ht="15" customHeight="1">
      <c r="A80" s="57">
        <v>78</v>
      </c>
      <c r="B80" s="60" t="s">
        <v>306</v>
      </c>
      <c r="C80" s="60" t="s">
        <v>306</v>
      </c>
      <c r="D80" s="60" t="s">
        <v>306</v>
      </c>
      <c r="E80" s="60" t="s">
        <v>306</v>
      </c>
      <c r="F80" s="60" t="s">
        <v>306</v>
      </c>
      <c r="G80" s="60" t="s">
        <v>306</v>
      </c>
      <c r="H80" s="60" t="s">
        <v>306</v>
      </c>
      <c r="I80" s="60" t="s">
        <v>306</v>
      </c>
    </row>
    <row r="81" spans="1:9" ht="15" customHeight="1">
      <c r="A81" s="57">
        <v>79</v>
      </c>
      <c r="B81" s="60" t="s">
        <v>306</v>
      </c>
      <c r="C81" s="60" t="s">
        <v>306</v>
      </c>
      <c r="D81" s="60" t="s">
        <v>306</v>
      </c>
      <c r="E81" s="60" t="s">
        <v>306</v>
      </c>
      <c r="F81" s="60" t="s">
        <v>306</v>
      </c>
      <c r="G81" s="60" t="s">
        <v>306</v>
      </c>
      <c r="H81" s="60" t="s">
        <v>306</v>
      </c>
      <c r="I81" s="60" t="s">
        <v>306</v>
      </c>
    </row>
    <row r="82" spans="1:9" ht="15" customHeight="1">
      <c r="A82" s="57">
        <v>80</v>
      </c>
      <c r="B82" s="60" t="s">
        <v>306</v>
      </c>
      <c r="C82" s="60" t="s">
        <v>306</v>
      </c>
      <c r="D82" s="60" t="s">
        <v>306</v>
      </c>
      <c r="E82" s="60" t="s">
        <v>306</v>
      </c>
      <c r="F82" s="60" t="s">
        <v>306</v>
      </c>
      <c r="G82" s="60" t="s">
        <v>306</v>
      </c>
      <c r="H82" s="60" t="s">
        <v>306</v>
      </c>
      <c r="I82" s="60" t="s">
        <v>306</v>
      </c>
    </row>
    <row r="83" spans="1:9" ht="15" customHeight="1">
      <c r="A83" s="57">
        <v>81</v>
      </c>
      <c r="B83" s="60" t="s">
        <v>306</v>
      </c>
      <c r="C83" s="60" t="s">
        <v>306</v>
      </c>
      <c r="D83" s="60" t="s">
        <v>306</v>
      </c>
      <c r="E83" s="60" t="s">
        <v>306</v>
      </c>
      <c r="F83" s="60" t="s">
        <v>306</v>
      </c>
      <c r="G83" s="60" t="s">
        <v>306</v>
      </c>
      <c r="H83" s="60" t="s">
        <v>306</v>
      </c>
      <c r="I83" s="60" t="s">
        <v>306</v>
      </c>
    </row>
    <row r="84" spans="1:9" ht="15" customHeight="1">
      <c r="A84" s="57">
        <v>82</v>
      </c>
      <c r="B84" s="60" t="s">
        <v>306</v>
      </c>
      <c r="C84" s="60" t="s">
        <v>306</v>
      </c>
      <c r="D84" s="60" t="s">
        <v>306</v>
      </c>
      <c r="E84" s="60" t="s">
        <v>306</v>
      </c>
      <c r="F84" s="60" t="s">
        <v>306</v>
      </c>
      <c r="G84" s="60" t="s">
        <v>306</v>
      </c>
      <c r="H84" s="60" t="s">
        <v>306</v>
      </c>
      <c r="I84" s="60" t="s">
        <v>306</v>
      </c>
    </row>
    <row r="85" spans="1:9" ht="15" customHeight="1">
      <c r="A85" s="57">
        <v>83</v>
      </c>
      <c r="B85" s="60" t="s">
        <v>306</v>
      </c>
      <c r="C85" s="60" t="s">
        <v>306</v>
      </c>
      <c r="D85" s="60" t="s">
        <v>306</v>
      </c>
      <c r="E85" s="60" t="s">
        <v>306</v>
      </c>
      <c r="F85" s="60" t="s">
        <v>306</v>
      </c>
      <c r="G85" s="60" t="s">
        <v>306</v>
      </c>
      <c r="H85" s="60" t="s">
        <v>306</v>
      </c>
      <c r="I85" s="60" t="s">
        <v>306</v>
      </c>
    </row>
    <row r="86" spans="1:9" ht="15" customHeight="1">
      <c r="A86" s="57">
        <v>84</v>
      </c>
      <c r="B86" s="60" t="s">
        <v>306</v>
      </c>
      <c r="C86" s="60" t="s">
        <v>306</v>
      </c>
      <c r="D86" s="60" t="s">
        <v>306</v>
      </c>
      <c r="E86" s="60" t="s">
        <v>306</v>
      </c>
      <c r="F86" s="60" t="s">
        <v>306</v>
      </c>
      <c r="G86" s="60" t="s">
        <v>306</v>
      </c>
      <c r="H86" s="60" t="s">
        <v>306</v>
      </c>
      <c r="I86" s="60" t="s">
        <v>306</v>
      </c>
    </row>
    <row r="87" spans="1:9" ht="15" customHeight="1">
      <c r="A87" s="57">
        <v>85</v>
      </c>
      <c r="B87" s="60" t="s">
        <v>306</v>
      </c>
      <c r="C87" s="60" t="s">
        <v>306</v>
      </c>
      <c r="D87" s="60" t="s">
        <v>306</v>
      </c>
      <c r="E87" s="60" t="s">
        <v>306</v>
      </c>
      <c r="F87" s="60" t="s">
        <v>306</v>
      </c>
      <c r="G87" s="60" t="s">
        <v>306</v>
      </c>
      <c r="H87" s="60" t="s">
        <v>306</v>
      </c>
      <c r="I87" s="60" t="s">
        <v>306</v>
      </c>
    </row>
    <row r="88" spans="1:9" ht="15" customHeight="1">
      <c r="A88" s="57">
        <v>86</v>
      </c>
      <c r="B88" s="60" t="s">
        <v>306</v>
      </c>
      <c r="C88" s="60" t="s">
        <v>306</v>
      </c>
      <c r="D88" s="60" t="s">
        <v>306</v>
      </c>
      <c r="E88" s="60" t="s">
        <v>306</v>
      </c>
      <c r="F88" s="60" t="s">
        <v>306</v>
      </c>
      <c r="G88" s="60" t="s">
        <v>306</v>
      </c>
      <c r="H88" s="60" t="s">
        <v>306</v>
      </c>
      <c r="I88" s="60" t="s">
        <v>306</v>
      </c>
    </row>
    <row r="89" spans="1:9" ht="15" customHeight="1">
      <c r="A89" s="57">
        <v>87</v>
      </c>
      <c r="B89" s="60" t="s">
        <v>306</v>
      </c>
      <c r="C89" s="60" t="s">
        <v>306</v>
      </c>
      <c r="D89" s="60" t="s">
        <v>306</v>
      </c>
      <c r="E89" s="60" t="s">
        <v>306</v>
      </c>
      <c r="F89" s="60" t="s">
        <v>306</v>
      </c>
      <c r="G89" s="60" t="s">
        <v>306</v>
      </c>
      <c r="H89" s="60" t="s">
        <v>306</v>
      </c>
      <c r="I89" s="60" t="s">
        <v>306</v>
      </c>
    </row>
    <row r="90" spans="1:9" ht="15" customHeight="1">
      <c r="A90" s="57">
        <v>88</v>
      </c>
      <c r="B90" s="60" t="s">
        <v>306</v>
      </c>
      <c r="C90" s="60" t="s">
        <v>306</v>
      </c>
      <c r="D90" s="60" t="s">
        <v>306</v>
      </c>
      <c r="E90" s="60" t="s">
        <v>306</v>
      </c>
      <c r="F90" s="60" t="s">
        <v>306</v>
      </c>
      <c r="G90" s="60" t="s">
        <v>306</v>
      </c>
      <c r="H90" s="60" t="s">
        <v>306</v>
      </c>
      <c r="I90" s="60" t="s">
        <v>306</v>
      </c>
    </row>
    <row r="91" spans="1:9" ht="15" customHeight="1">
      <c r="A91" s="57">
        <v>89</v>
      </c>
      <c r="B91" s="60" t="s">
        <v>306</v>
      </c>
      <c r="C91" s="60" t="s">
        <v>306</v>
      </c>
      <c r="D91" s="60" t="s">
        <v>306</v>
      </c>
      <c r="E91" s="60" t="s">
        <v>306</v>
      </c>
      <c r="F91" s="60" t="s">
        <v>306</v>
      </c>
      <c r="G91" s="60" t="s">
        <v>306</v>
      </c>
      <c r="H91" s="60" t="s">
        <v>306</v>
      </c>
      <c r="I91" s="60" t="s">
        <v>306</v>
      </c>
    </row>
    <row r="92" spans="1:9" ht="15" customHeight="1">
      <c r="A92" s="57">
        <v>90</v>
      </c>
      <c r="B92" s="60" t="s">
        <v>306</v>
      </c>
      <c r="C92" s="60" t="s">
        <v>306</v>
      </c>
      <c r="D92" s="60" t="s">
        <v>306</v>
      </c>
      <c r="E92" s="60" t="s">
        <v>306</v>
      </c>
      <c r="F92" s="60" t="s">
        <v>306</v>
      </c>
      <c r="G92" s="60" t="s">
        <v>306</v>
      </c>
      <c r="H92" s="60" t="s">
        <v>306</v>
      </c>
      <c r="I92" s="60" t="s">
        <v>306</v>
      </c>
    </row>
    <row r="93" spans="1:9" ht="15" customHeight="1">
      <c r="A93" s="57">
        <v>91</v>
      </c>
      <c r="B93" s="60" t="s">
        <v>306</v>
      </c>
      <c r="C93" s="60" t="s">
        <v>306</v>
      </c>
      <c r="D93" s="60" t="s">
        <v>306</v>
      </c>
      <c r="E93" s="60" t="s">
        <v>306</v>
      </c>
      <c r="F93" s="60" t="s">
        <v>306</v>
      </c>
      <c r="G93" s="60" t="s">
        <v>306</v>
      </c>
      <c r="H93" s="60" t="s">
        <v>306</v>
      </c>
      <c r="I93" s="60" t="s">
        <v>306</v>
      </c>
    </row>
    <row r="94" spans="1:9" ht="15" customHeight="1">
      <c r="A94" s="57">
        <v>92</v>
      </c>
      <c r="B94" s="60" t="s">
        <v>306</v>
      </c>
      <c r="C94" s="60" t="s">
        <v>306</v>
      </c>
      <c r="D94" s="60" t="s">
        <v>306</v>
      </c>
      <c r="E94" s="60" t="s">
        <v>306</v>
      </c>
      <c r="F94" s="60" t="s">
        <v>306</v>
      </c>
      <c r="G94" s="60" t="s">
        <v>306</v>
      </c>
      <c r="H94" s="60" t="s">
        <v>306</v>
      </c>
      <c r="I94" s="60" t="s">
        <v>306</v>
      </c>
    </row>
    <row r="95" spans="1:9" ht="15" customHeight="1">
      <c r="A95" s="57">
        <v>93</v>
      </c>
      <c r="B95" s="60" t="s">
        <v>306</v>
      </c>
      <c r="C95" s="60" t="s">
        <v>306</v>
      </c>
      <c r="D95" s="60" t="s">
        <v>306</v>
      </c>
      <c r="E95" s="60" t="s">
        <v>306</v>
      </c>
      <c r="F95" s="60" t="s">
        <v>306</v>
      </c>
      <c r="G95" s="60" t="s">
        <v>306</v>
      </c>
      <c r="H95" s="60" t="s">
        <v>306</v>
      </c>
      <c r="I95" s="60" t="s">
        <v>306</v>
      </c>
    </row>
    <row r="96" spans="1:9" ht="15" customHeight="1">
      <c r="A96" s="57">
        <v>94</v>
      </c>
      <c r="B96" s="60" t="s">
        <v>306</v>
      </c>
      <c r="C96" s="60" t="s">
        <v>306</v>
      </c>
      <c r="D96" s="60" t="s">
        <v>306</v>
      </c>
      <c r="E96" s="60" t="s">
        <v>306</v>
      </c>
      <c r="F96" s="60" t="s">
        <v>306</v>
      </c>
      <c r="G96" s="60" t="s">
        <v>306</v>
      </c>
      <c r="H96" s="60" t="s">
        <v>306</v>
      </c>
      <c r="I96" s="60" t="s">
        <v>306</v>
      </c>
    </row>
    <row r="97" spans="1:9" ht="15" customHeight="1">
      <c r="A97" s="57">
        <v>95</v>
      </c>
      <c r="B97" s="60" t="s">
        <v>306</v>
      </c>
      <c r="C97" s="60" t="s">
        <v>306</v>
      </c>
      <c r="D97" s="60" t="s">
        <v>306</v>
      </c>
      <c r="E97" s="60" t="s">
        <v>306</v>
      </c>
      <c r="F97" s="60" t="s">
        <v>306</v>
      </c>
      <c r="G97" s="60" t="s">
        <v>306</v>
      </c>
      <c r="H97" s="60" t="s">
        <v>306</v>
      </c>
      <c r="I97" s="60" t="s">
        <v>306</v>
      </c>
    </row>
    <row r="98" spans="1:9" ht="15" customHeight="1">
      <c r="A98" s="57">
        <v>96</v>
      </c>
      <c r="B98" s="60" t="s">
        <v>306</v>
      </c>
      <c r="C98" s="60" t="s">
        <v>306</v>
      </c>
      <c r="D98" s="60" t="s">
        <v>306</v>
      </c>
      <c r="E98" s="60" t="s">
        <v>306</v>
      </c>
      <c r="F98" s="60" t="s">
        <v>306</v>
      </c>
      <c r="G98" s="60" t="s">
        <v>306</v>
      </c>
      <c r="H98" s="60" t="s">
        <v>306</v>
      </c>
      <c r="I98" s="60" t="s">
        <v>306</v>
      </c>
    </row>
    <row r="99" spans="1:9" ht="15" customHeight="1">
      <c r="A99" s="57">
        <v>97</v>
      </c>
      <c r="B99" s="60" t="s">
        <v>306</v>
      </c>
      <c r="C99" s="60" t="s">
        <v>306</v>
      </c>
      <c r="D99" s="60" t="s">
        <v>306</v>
      </c>
      <c r="E99" s="60" t="s">
        <v>306</v>
      </c>
      <c r="F99" s="60" t="s">
        <v>306</v>
      </c>
      <c r="G99" s="60" t="s">
        <v>306</v>
      </c>
      <c r="H99" s="60" t="s">
        <v>306</v>
      </c>
      <c r="I99" s="60" t="s">
        <v>306</v>
      </c>
    </row>
    <row r="100" spans="1:9" ht="15" customHeight="1">
      <c r="A100" s="57">
        <v>98</v>
      </c>
      <c r="B100" s="60" t="s">
        <v>306</v>
      </c>
      <c r="C100" s="60" t="s">
        <v>306</v>
      </c>
      <c r="D100" s="60" t="s">
        <v>306</v>
      </c>
      <c r="E100" s="60" t="s">
        <v>306</v>
      </c>
      <c r="F100" s="60" t="s">
        <v>306</v>
      </c>
      <c r="G100" s="60" t="s">
        <v>306</v>
      </c>
      <c r="H100" s="60" t="s">
        <v>306</v>
      </c>
      <c r="I100" s="60" t="s">
        <v>306</v>
      </c>
    </row>
    <row r="101" spans="1:9" ht="15" customHeight="1">
      <c r="A101" s="57">
        <v>99</v>
      </c>
      <c r="B101" s="60" t="s">
        <v>306</v>
      </c>
      <c r="C101" s="60" t="s">
        <v>306</v>
      </c>
      <c r="D101" s="60" t="s">
        <v>306</v>
      </c>
      <c r="E101" s="60" t="s">
        <v>306</v>
      </c>
      <c r="F101" s="60" t="s">
        <v>306</v>
      </c>
      <c r="G101" s="60" t="s">
        <v>306</v>
      </c>
      <c r="H101" s="60" t="s">
        <v>306</v>
      </c>
      <c r="I101" s="60" t="s">
        <v>306</v>
      </c>
    </row>
    <row r="102" spans="1:9" ht="15" customHeight="1">
      <c r="A102" s="57">
        <v>100</v>
      </c>
      <c r="B102" s="60" t="s">
        <v>306</v>
      </c>
      <c r="C102" s="60" t="s">
        <v>306</v>
      </c>
      <c r="D102" s="60" t="s">
        <v>306</v>
      </c>
      <c r="E102" s="60" t="s">
        <v>306</v>
      </c>
      <c r="F102" s="60" t="s">
        <v>306</v>
      </c>
      <c r="G102" s="60" t="s">
        <v>306</v>
      </c>
      <c r="H102" s="60" t="s">
        <v>306</v>
      </c>
      <c r="I102" s="60" t="s">
        <v>306</v>
      </c>
    </row>
    <row r="103" spans="1:9" ht="15" customHeight="1">
      <c r="A103" s="57">
        <v>101</v>
      </c>
      <c r="B103" s="60" t="s">
        <v>306</v>
      </c>
      <c r="C103" s="60" t="s">
        <v>306</v>
      </c>
      <c r="D103" s="60" t="s">
        <v>306</v>
      </c>
      <c r="E103" s="60" t="s">
        <v>306</v>
      </c>
      <c r="F103" s="60" t="s">
        <v>306</v>
      </c>
      <c r="G103" s="60" t="s">
        <v>306</v>
      </c>
      <c r="H103" s="60" t="s">
        <v>306</v>
      </c>
      <c r="I103" s="60" t="s">
        <v>306</v>
      </c>
    </row>
    <row r="104" spans="1:9" ht="15" customHeight="1">
      <c r="A104" s="57">
        <v>102</v>
      </c>
      <c r="B104" s="60" t="s">
        <v>306</v>
      </c>
      <c r="C104" s="60" t="s">
        <v>306</v>
      </c>
      <c r="D104" s="60" t="s">
        <v>306</v>
      </c>
      <c r="E104" s="60" t="s">
        <v>306</v>
      </c>
      <c r="F104" s="60" t="s">
        <v>306</v>
      </c>
      <c r="G104" s="60" t="s">
        <v>306</v>
      </c>
      <c r="H104" s="60" t="s">
        <v>306</v>
      </c>
      <c r="I104" s="60" t="s">
        <v>306</v>
      </c>
    </row>
    <row r="105" spans="1:9" ht="15" customHeight="1">
      <c r="A105" s="57">
        <v>103</v>
      </c>
      <c r="B105" s="60" t="s">
        <v>306</v>
      </c>
      <c r="C105" s="60" t="s">
        <v>306</v>
      </c>
      <c r="D105" s="60" t="s">
        <v>306</v>
      </c>
      <c r="E105" s="60" t="s">
        <v>306</v>
      </c>
      <c r="F105" s="60" t="s">
        <v>306</v>
      </c>
      <c r="G105" s="60" t="s">
        <v>306</v>
      </c>
      <c r="H105" s="60" t="s">
        <v>306</v>
      </c>
      <c r="I105" s="60" t="s">
        <v>306</v>
      </c>
    </row>
    <row r="106" spans="1:9" ht="15" customHeight="1">
      <c r="A106" s="57">
        <v>104</v>
      </c>
      <c r="B106" s="60" t="s">
        <v>306</v>
      </c>
      <c r="C106" s="60" t="s">
        <v>306</v>
      </c>
      <c r="D106" s="60" t="s">
        <v>306</v>
      </c>
      <c r="E106" s="60" t="s">
        <v>306</v>
      </c>
      <c r="F106" s="60" t="s">
        <v>306</v>
      </c>
      <c r="G106" s="60" t="s">
        <v>306</v>
      </c>
      <c r="H106" s="60" t="s">
        <v>306</v>
      </c>
      <c r="I106" s="60" t="s">
        <v>306</v>
      </c>
    </row>
    <row r="107" spans="1:9" ht="15" customHeight="1">
      <c r="A107" s="57">
        <v>105</v>
      </c>
      <c r="B107" s="60" t="s">
        <v>306</v>
      </c>
      <c r="C107" s="60" t="s">
        <v>306</v>
      </c>
      <c r="D107" s="60" t="s">
        <v>306</v>
      </c>
      <c r="E107" s="60" t="s">
        <v>306</v>
      </c>
      <c r="F107" s="60" t="s">
        <v>306</v>
      </c>
      <c r="G107" s="60" t="s">
        <v>306</v>
      </c>
      <c r="H107" s="60" t="s">
        <v>306</v>
      </c>
      <c r="I107" s="60" t="s">
        <v>306</v>
      </c>
    </row>
    <row r="108" spans="1:9" ht="15" customHeight="1">
      <c r="A108" s="57">
        <v>106</v>
      </c>
      <c r="B108" s="60" t="s">
        <v>306</v>
      </c>
      <c r="C108" s="60" t="s">
        <v>306</v>
      </c>
      <c r="D108" s="60" t="s">
        <v>306</v>
      </c>
      <c r="E108" s="60" t="s">
        <v>306</v>
      </c>
      <c r="F108" s="60" t="s">
        <v>306</v>
      </c>
      <c r="G108" s="60" t="s">
        <v>306</v>
      </c>
      <c r="H108" s="60" t="s">
        <v>306</v>
      </c>
      <c r="I108" s="60" t="s">
        <v>306</v>
      </c>
    </row>
    <row r="109" spans="1:9" ht="15" customHeight="1">
      <c r="A109" s="57">
        <v>107</v>
      </c>
      <c r="B109" s="60" t="s">
        <v>306</v>
      </c>
      <c r="C109" s="60" t="s">
        <v>306</v>
      </c>
      <c r="D109" s="60" t="s">
        <v>306</v>
      </c>
      <c r="E109" s="60" t="s">
        <v>306</v>
      </c>
      <c r="F109" s="60" t="s">
        <v>306</v>
      </c>
      <c r="G109" s="60" t="s">
        <v>306</v>
      </c>
      <c r="H109" s="60" t="s">
        <v>306</v>
      </c>
      <c r="I109" s="60" t="s">
        <v>306</v>
      </c>
    </row>
    <row r="110" spans="1:9" ht="15" customHeight="1">
      <c r="A110" s="57">
        <v>108</v>
      </c>
      <c r="B110" s="60" t="s">
        <v>306</v>
      </c>
      <c r="C110" s="60" t="s">
        <v>306</v>
      </c>
      <c r="D110" s="60" t="s">
        <v>306</v>
      </c>
      <c r="E110" s="60" t="s">
        <v>306</v>
      </c>
      <c r="F110" s="60" t="s">
        <v>306</v>
      </c>
      <c r="G110" s="60" t="s">
        <v>306</v>
      </c>
      <c r="H110" s="60" t="s">
        <v>306</v>
      </c>
      <c r="I110" s="60" t="s">
        <v>306</v>
      </c>
    </row>
    <row r="111" spans="1:9" ht="15" customHeight="1">
      <c r="A111" s="57">
        <v>109</v>
      </c>
      <c r="B111" s="60" t="s">
        <v>306</v>
      </c>
      <c r="C111" s="60" t="s">
        <v>306</v>
      </c>
      <c r="D111" s="60" t="s">
        <v>306</v>
      </c>
      <c r="E111" s="60" t="s">
        <v>306</v>
      </c>
      <c r="F111" s="61" t="s">
        <v>440</v>
      </c>
      <c r="G111" s="60" t="s">
        <v>306</v>
      </c>
      <c r="H111" s="60" t="s">
        <v>306</v>
      </c>
      <c r="I111" s="60" t="s">
        <v>306</v>
      </c>
    </row>
    <row r="112" spans="1:9" ht="15" customHeight="1">
      <c r="A112" s="57">
        <v>110</v>
      </c>
      <c r="B112" s="60" t="s">
        <v>306</v>
      </c>
      <c r="C112" s="60" t="s">
        <v>306</v>
      </c>
      <c r="D112" s="60" t="s">
        <v>306</v>
      </c>
      <c r="E112" s="60" t="s">
        <v>306</v>
      </c>
      <c r="F112" s="61" t="s">
        <v>440</v>
      </c>
      <c r="G112" s="60" t="s">
        <v>306</v>
      </c>
      <c r="H112" s="61" t="s">
        <v>440</v>
      </c>
      <c r="I112" s="60" t="s">
        <v>306</v>
      </c>
    </row>
    <row r="113" spans="1:9" ht="15" customHeight="1">
      <c r="A113" s="57">
        <v>111</v>
      </c>
      <c r="B113" s="60" t="s">
        <v>306</v>
      </c>
      <c r="C113" s="60" t="s">
        <v>306</v>
      </c>
      <c r="D113" s="60" t="s">
        <v>306</v>
      </c>
      <c r="E113" s="60" t="s">
        <v>306</v>
      </c>
      <c r="F113" s="61" t="s">
        <v>440</v>
      </c>
      <c r="G113" s="61" t="s">
        <v>440</v>
      </c>
      <c r="H113" s="61" t="s">
        <v>440</v>
      </c>
      <c r="I113" s="61" t="s">
        <v>440</v>
      </c>
    </row>
    <row r="114" spans="1:9" ht="15" customHeight="1">
      <c r="A114" s="57">
        <v>112</v>
      </c>
      <c r="B114" s="60" t="s">
        <v>306</v>
      </c>
      <c r="C114" s="60" t="s">
        <v>306</v>
      </c>
      <c r="D114" s="60" t="s">
        <v>306</v>
      </c>
      <c r="E114" s="60" t="s">
        <v>306</v>
      </c>
      <c r="F114" s="61" t="s">
        <v>440</v>
      </c>
      <c r="G114" s="61" t="s">
        <v>440</v>
      </c>
      <c r="H114" s="61" t="s">
        <v>440</v>
      </c>
      <c r="I114" s="61" t="s">
        <v>440</v>
      </c>
    </row>
    <row r="115" spans="1:9" ht="15" customHeight="1">
      <c r="A115" s="57">
        <v>113</v>
      </c>
      <c r="B115" s="60" t="s">
        <v>306</v>
      </c>
      <c r="C115" s="60" t="s">
        <v>306</v>
      </c>
      <c r="D115" s="60" t="s">
        <v>306</v>
      </c>
      <c r="E115" s="60" t="s">
        <v>306</v>
      </c>
      <c r="F115" s="61" t="s">
        <v>440</v>
      </c>
      <c r="G115" s="61" t="s">
        <v>440</v>
      </c>
      <c r="H115" s="61" t="s">
        <v>440</v>
      </c>
      <c r="I115" s="61" t="s">
        <v>440</v>
      </c>
    </row>
    <row r="116" spans="1:9" ht="15" customHeight="1">
      <c r="A116" s="57">
        <v>114</v>
      </c>
      <c r="B116" s="60" t="s">
        <v>306</v>
      </c>
      <c r="C116" s="60" t="s">
        <v>306</v>
      </c>
      <c r="D116" s="60" t="s">
        <v>306</v>
      </c>
      <c r="E116" s="61" t="s">
        <v>440</v>
      </c>
      <c r="F116" s="61" t="s">
        <v>440</v>
      </c>
      <c r="G116" s="61" t="s">
        <v>440</v>
      </c>
      <c r="H116" s="61" t="s">
        <v>440</v>
      </c>
      <c r="I116" s="61" t="s">
        <v>440</v>
      </c>
    </row>
    <row r="117" spans="1:9" ht="15" customHeight="1">
      <c r="A117" s="57">
        <v>115</v>
      </c>
      <c r="B117" s="60" t="s">
        <v>306</v>
      </c>
      <c r="C117" s="60" t="s">
        <v>306</v>
      </c>
      <c r="D117" s="61" t="s">
        <v>440</v>
      </c>
      <c r="E117" s="61" t="s">
        <v>440</v>
      </c>
      <c r="F117" s="61" t="s">
        <v>440</v>
      </c>
      <c r="G117" s="61" t="s">
        <v>440</v>
      </c>
      <c r="H117" s="61" t="s">
        <v>440</v>
      </c>
      <c r="I117" s="61" t="s">
        <v>440</v>
      </c>
    </row>
    <row r="118" spans="1:9" ht="15" customHeight="1">
      <c r="A118" s="57">
        <v>116</v>
      </c>
      <c r="B118" s="60" t="s">
        <v>306</v>
      </c>
      <c r="C118" s="61" t="s">
        <v>440</v>
      </c>
      <c r="D118" s="61" t="s">
        <v>440</v>
      </c>
      <c r="E118" s="61" t="s">
        <v>440</v>
      </c>
      <c r="F118" s="61" t="s">
        <v>440</v>
      </c>
      <c r="G118" s="61" t="s">
        <v>440</v>
      </c>
      <c r="H118" s="61" t="s">
        <v>440</v>
      </c>
      <c r="I118" s="61" t="s">
        <v>440</v>
      </c>
    </row>
    <row r="119" spans="1:9" ht="15" customHeight="1">
      <c r="A119" s="57">
        <v>117</v>
      </c>
      <c r="B119" s="60" t="s">
        <v>306</v>
      </c>
      <c r="C119" s="61" t="s">
        <v>440</v>
      </c>
      <c r="D119" s="61" t="s">
        <v>440</v>
      </c>
      <c r="E119" s="61" t="s">
        <v>440</v>
      </c>
      <c r="F119" s="61" t="s">
        <v>440</v>
      </c>
      <c r="G119" s="61" t="s">
        <v>440</v>
      </c>
      <c r="H119" s="61" t="s">
        <v>440</v>
      </c>
      <c r="I119" s="61" t="s">
        <v>440</v>
      </c>
    </row>
    <row r="120" spans="1:9" ht="15" customHeight="1">
      <c r="A120" s="57">
        <v>118</v>
      </c>
      <c r="B120" s="60" t="s">
        <v>306</v>
      </c>
      <c r="C120" s="61" t="s">
        <v>440</v>
      </c>
      <c r="D120" s="61" t="s">
        <v>440</v>
      </c>
      <c r="E120" s="61" t="s">
        <v>440</v>
      </c>
      <c r="F120" s="61" t="s">
        <v>440</v>
      </c>
      <c r="G120" s="61" t="s">
        <v>440</v>
      </c>
      <c r="H120" s="61" t="s">
        <v>440</v>
      </c>
      <c r="I120" s="61" t="s">
        <v>440</v>
      </c>
    </row>
    <row r="121" spans="1:9" ht="15" customHeight="1">
      <c r="A121" s="57">
        <v>119</v>
      </c>
      <c r="B121" s="60" t="s">
        <v>306</v>
      </c>
      <c r="C121" s="61" t="s">
        <v>440</v>
      </c>
      <c r="D121" s="61" t="s">
        <v>440</v>
      </c>
      <c r="E121" s="61" t="s">
        <v>440</v>
      </c>
      <c r="F121" s="61" t="s">
        <v>440</v>
      </c>
      <c r="G121" s="61" t="s">
        <v>440</v>
      </c>
      <c r="H121" s="61" t="s">
        <v>440</v>
      </c>
      <c r="I121" s="61" t="s">
        <v>440</v>
      </c>
    </row>
    <row r="122" spans="1:9" ht="15" customHeight="1">
      <c r="A122" s="57">
        <v>120</v>
      </c>
      <c r="B122" s="60" t="s">
        <v>306</v>
      </c>
      <c r="C122" s="61" t="s">
        <v>440</v>
      </c>
      <c r="D122" s="61" t="s">
        <v>440</v>
      </c>
      <c r="E122" s="61" t="s">
        <v>440</v>
      </c>
      <c r="F122" s="61" t="s">
        <v>440</v>
      </c>
      <c r="G122" s="61" t="s">
        <v>440</v>
      </c>
      <c r="H122" s="61" t="s">
        <v>440</v>
      </c>
      <c r="I122" s="61" t="s">
        <v>440</v>
      </c>
    </row>
    <row r="123" spans="1:9" ht="15" customHeight="1">
      <c r="A123" s="57">
        <v>121</v>
      </c>
      <c r="B123" s="60" t="s">
        <v>306</v>
      </c>
      <c r="C123" s="61" t="s">
        <v>440</v>
      </c>
      <c r="D123" s="61" t="s">
        <v>440</v>
      </c>
      <c r="E123" s="61" t="s">
        <v>440</v>
      </c>
      <c r="F123" s="61" t="s">
        <v>440</v>
      </c>
      <c r="G123" s="61" t="s">
        <v>440</v>
      </c>
      <c r="H123" s="61" t="s">
        <v>440</v>
      </c>
      <c r="I123" s="61" t="s">
        <v>440</v>
      </c>
    </row>
    <row r="124" spans="1:9" ht="15" customHeight="1">
      <c r="A124" s="57">
        <v>122</v>
      </c>
      <c r="B124" s="61" t="s">
        <v>440</v>
      </c>
      <c r="C124" s="61" t="s">
        <v>440</v>
      </c>
      <c r="D124" s="61" t="s">
        <v>440</v>
      </c>
      <c r="E124" s="61" t="s">
        <v>440</v>
      </c>
      <c r="F124" s="61" t="s">
        <v>440</v>
      </c>
      <c r="G124" s="61" t="s">
        <v>440</v>
      </c>
      <c r="H124" s="61" t="s">
        <v>440</v>
      </c>
      <c r="I124" s="61" t="s">
        <v>440</v>
      </c>
    </row>
    <row r="125" spans="1:9" ht="15" customHeight="1">
      <c r="A125" s="57">
        <v>123</v>
      </c>
      <c r="B125" s="61" t="s">
        <v>440</v>
      </c>
      <c r="C125" s="61" t="s">
        <v>440</v>
      </c>
      <c r="D125" s="61" t="s">
        <v>440</v>
      </c>
      <c r="E125" s="61" t="s">
        <v>440</v>
      </c>
      <c r="F125" s="61" t="s">
        <v>440</v>
      </c>
      <c r="G125" s="61" t="s">
        <v>440</v>
      </c>
      <c r="H125" s="61" t="s">
        <v>440</v>
      </c>
      <c r="I125" s="61" t="s">
        <v>440</v>
      </c>
    </row>
    <row r="126" spans="1:9" ht="15" customHeight="1">
      <c r="A126" s="57">
        <v>124</v>
      </c>
      <c r="B126" s="61" t="s">
        <v>440</v>
      </c>
      <c r="C126" s="61" t="s">
        <v>440</v>
      </c>
      <c r="D126" s="61" t="s">
        <v>440</v>
      </c>
      <c r="E126" s="61" t="s">
        <v>440</v>
      </c>
      <c r="F126" s="61" t="s">
        <v>440</v>
      </c>
      <c r="G126" s="61" t="s">
        <v>440</v>
      </c>
      <c r="H126" s="61" t="s">
        <v>440</v>
      </c>
      <c r="I126" s="61" t="s">
        <v>440</v>
      </c>
    </row>
    <row r="127" spans="1:9" ht="15" customHeight="1">
      <c r="A127" s="57">
        <v>125</v>
      </c>
      <c r="B127" s="61" t="s">
        <v>440</v>
      </c>
      <c r="C127" s="61" t="s">
        <v>440</v>
      </c>
      <c r="D127" s="61" t="s">
        <v>440</v>
      </c>
      <c r="E127" s="61" t="s">
        <v>440</v>
      </c>
      <c r="F127" s="61" t="s">
        <v>440</v>
      </c>
      <c r="G127" s="61" t="s">
        <v>440</v>
      </c>
      <c r="H127" s="61" t="s">
        <v>440</v>
      </c>
      <c r="I127" s="61" t="s">
        <v>440</v>
      </c>
    </row>
    <row r="128" spans="1:9" ht="15" customHeight="1">
      <c r="A128" s="57">
        <v>126</v>
      </c>
      <c r="B128" s="61" t="s">
        <v>440</v>
      </c>
      <c r="C128" s="61" t="s">
        <v>440</v>
      </c>
      <c r="D128" s="61" t="s">
        <v>440</v>
      </c>
      <c r="E128" s="61" t="s">
        <v>440</v>
      </c>
      <c r="F128" s="61" t="s">
        <v>440</v>
      </c>
      <c r="G128" s="61" t="s">
        <v>440</v>
      </c>
      <c r="H128" s="61" t="s">
        <v>440</v>
      </c>
      <c r="I128" s="61" t="s">
        <v>440</v>
      </c>
    </row>
    <row r="129" spans="1:9" ht="15" customHeight="1">
      <c r="A129" s="57">
        <v>127</v>
      </c>
      <c r="B129" s="61" t="s">
        <v>440</v>
      </c>
      <c r="C129" s="61" t="s">
        <v>440</v>
      </c>
      <c r="D129" s="61" t="s">
        <v>440</v>
      </c>
      <c r="E129" s="61" t="s">
        <v>440</v>
      </c>
      <c r="F129" s="61" t="s">
        <v>440</v>
      </c>
      <c r="G129" s="61" t="s">
        <v>440</v>
      </c>
      <c r="H129" s="61" t="s">
        <v>440</v>
      </c>
      <c r="I129" s="61" t="s">
        <v>440</v>
      </c>
    </row>
    <row r="130" spans="1:9" ht="15" customHeight="1">
      <c r="A130" s="57">
        <v>128</v>
      </c>
      <c r="B130" s="61" t="s">
        <v>440</v>
      </c>
      <c r="C130" s="61" t="s">
        <v>440</v>
      </c>
      <c r="D130" s="61" t="s">
        <v>440</v>
      </c>
      <c r="E130" s="61" t="s">
        <v>440</v>
      </c>
      <c r="F130" s="61" t="s">
        <v>440</v>
      </c>
      <c r="G130" s="61" t="s">
        <v>440</v>
      </c>
      <c r="H130" s="61" t="s">
        <v>440</v>
      </c>
      <c r="I130" s="61" t="s">
        <v>440</v>
      </c>
    </row>
    <row r="131" spans="1:9" ht="15" customHeight="1">
      <c r="A131" s="57">
        <v>129</v>
      </c>
      <c r="B131" s="61" t="s">
        <v>440</v>
      </c>
      <c r="C131" s="61" t="s">
        <v>440</v>
      </c>
      <c r="D131" s="61" t="s">
        <v>440</v>
      </c>
      <c r="E131" s="61" t="s">
        <v>440</v>
      </c>
      <c r="F131" s="61" t="s">
        <v>440</v>
      </c>
      <c r="G131" s="61" t="s">
        <v>440</v>
      </c>
      <c r="H131" s="61" t="s">
        <v>440</v>
      </c>
      <c r="I131" s="61" t="s">
        <v>440</v>
      </c>
    </row>
    <row r="132" spans="1:9" ht="15" customHeight="1">
      <c r="A132" s="57">
        <v>130</v>
      </c>
      <c r="B132" s="61" t="s">
        <v>440</v>
      </c>
      <c r="C132" s="61" t="s">
        <v>440</v>
      </c>
      <c r="D132" s="61" t="s">
        <v>440</v>
      </c>
      <c r="E132" s="61" t="s">
        <v>440</v>
      </c>
      <c r="F132" s="61" t="s">
        <v>440</v>
      </c>
      <c r="G132" s="61" t="s">
        <v>440</v>
      </c>
      <c r="H132" s="61" t="s">
        <v>440</v>
      </c>
      <c r="I132" s="61" t="s">
        <v>440</v>
      </c>
    </row>
    <row r="133" spans="1:9" ht="15" customHeight="1">
      <c r="A133" s="57">
        <v>131</v>
      </c>
      <c r="B133" s="61" t="s">
        <v>440</v>
      </c>
      <c r="C133" s="61" t="s">
        <v>440</v>
      </c>
      <c r="D133" s="61" t="s">
        <v>440</v>
      </c>
      <c r="E133" s="61" t="s">
        <v>440</v>
      </c>
      <c r="F133" s="61" t="s">
        <v>440</v>
      </c>
      <c r="G133" s="61" t="s">
        <v>440</v>
      </c>
      <c r="H133" s="61" t="s">
        <v>440</v>
      </c>
      <c r="I133" s="61" t="s">
        <v>440</v>
      </c>
    </row>
    <row r="134" spans="1:9" ht="15" customHeight="1">
      <c r="A134" s="57">
        <v>132</v>
      </c>
      <c r="B134" s="61" t="s">
        <v>440</v>
      </c>
      <c r="C134" s="61" t="s">
        <v>440</v>
      </c>
      <c r="D134" s="61" t="s">
        <v>440</v>
      </c>
      <c r="E134" s="61" t="s">
        <v>440</v>
      </c>
      <c r="F134" s="61" t="s">
        <v>440</v>
      </c>
      <c r="G134" s="61" t="s">
        <v>440</v>
      </c>
      <c r="H134" s="61" t="s">
        <v>440</v>
      </c>
      <c r="I134" s="61" t="s">
        <v>440</v>
      </c>
    </row>
    <row r="135" spans="1:9" ht="15" customHeight="1">
      <c r="A135" s="57">
        <v>133</v>
      </c>
      <c r="B135" s="61" t="s">
        <v>440</v>
      </c>
      <c r="C135" s="61" t="s">
        <v>440</v>
      </c>
      <c r="D135" s="61" t="s">
        <v>440</v>
      </c>
      <c r="E135" s="61" t="s">
        <v>440</v>
      </c>
      <c r="F135" s="61" t="s">
        <v>440</v>
      </c>
      <c r="G135" s="61" t="s">
        <v>440</v>
      </c>
      <c r="H135" s="61" t="s">
        <v>440</v>
      </c>
      <c r="I135" s="61" t="s">
        <v>440</v>
      </c>
    </row>
    <row r="136" spans="1:9" ht="15" customHeight="1">
      <c r="A136" s="57">
        <v>134</v>
      </c>
      <c r="B136" s="61" t="s">
        <v>440</v>
      </c>
      <c r="C136" s="61" t="s">
        <v>440</v>
      </c>
      <c r="D136" s="61" t="s">
        <v>440</v>
      </c>
      <c r="E136" s="61" t="s">
        <v>440</v>
      </c>
      <c r="F136" s="61" t="s">
        <v>440</v>
      </c>
      <c r="G136" s="61" t="s">
        <v>440</v>
      </c>
      <c r="H136" s="61" t="s">
        <v>440</v>
      </c>
      <c r="I136" s="61" t="s">
        <v>440</v>
      </c>
    </row>
    <row r="137" spans="1:9" ht="15" customHeight="1">
      <c r="A137" s="57">
        <v>135</v>
      </c>
      <c r="B137" s="61" t="s">
        <v>440</v>
      </c>
      <c r="C137" s="61" t="s">
        <v>440</v>
      </c>
      <c r="D137" s="61" t="s">
        <v>440</v>
      </c>
      <c r="E137" s="61" t="s">
        <v>440</v>
      </c>
      <c r="F137" s="61" t="s">
        <v>440</v>
      </c>
      <c r="G137" s="61" t="s">
        <v>440</v>
      </c>
      <c r="H137" s="61" t="s">
        <v>440</v>
      </c>
      <c r="I137" s="61" t="s">
        <v>440</v>
      </c>
    </row>
    <row r="138" spans="1:9" ht="15" customHeight="1">
      <c r="A138" s="57">
        <v>136</v>
      </c>
      <c r="B138" s="61" t="s">
        <v>440</v>
      </c>
      <c r="C138" s="61" t="s">
        <v>440</v>
      </c>
      <c r="D138" s="61" t="s">
        <v>440</v>
      </c>
      <c r="E138" s="61" t="s">
        <v>440</v>
      </c>
      <c r="F138" s="61" t="s">
        <v>440</v>
      </c>
      <c r="G138" s="61" t="s">
        <v>440</v>
      </c>
      <c r="H138" s="61" t="s">
        <v>440</v>
      </c>
      <c r="I138" s="61" t="s">
        <v>440</v>
      </c>
    </row>
    <row r="139" spans="1:9" ht="15" customHeight="1">
      <c r="A139" s="57">
        <v>137</v>
      </c>
      <c r="B139" s="61" t="s">
        <v>440</v>
      </c>
      <c r="C139" s="61" t="s">
        <v>440</v>
      </c>
      <c r="D139" s="61" t="s">
        <v>440</v>
      </c>
      <c r="E139" s="61" t="s">
        <v>440</v>
      </c>
      <c r="F139" s="61" t="s">
        <v>440</v>
      </c>
      <c r="G139" s="61" t="s">
        <v>440</v>
      </c>
      <c r="H139" s="61" t="s">
        <v>440</v>
      </c>
      <c r="I139" s="61" t="s">
        <v>440</v>
      </c>
    </row>
    <row r="140" spans="1:9" ht="15" customHeight="1">
      <c r="A140" s="57">
        <v>138</v>
      </c>
      <c r="B140" s="61" t="s">
        <v>440</v>
      </c>
      <c r="C140" s="61" t="s">
        <v>440</v>
      </c>
      <c r="D140" s="61" t="s">
        <v>440</v>
      </c>
      <c r="E140" s="61" t="s">
        <v>440</v>
      </c>
      <c r="F140" s="61" t="s">
        <v>440</v>
      </c>
      <c r="G140" s="61" t="s">
        <v>440</v>
      </c>
      <c r="H140" s="61" t="s">
        <v>440</v>
      </c>
      <c r="I140" s="61" t="s">
        <v>440</v>
      </c>
    </row>
    <row r="141" spans="1:9" ht="15" customHeight="1">
      <c r="A141" s="57">
        <v>139</v>
      </c>
      <c r="B141" s="61" t="s">
        <v>440</v>
      </c>
      <c r="C141" s="61" t="s">
        <v>440</v>
      </c>
      <c r="D141" s="61" t="s">
        <v>440</v>
      </c>
      <c r="E141" s="61" t="s">
        <v>440</v>
      </c>
      <c r="F141" s="61" t="s">
        <v>440</v>
      </c>
      <c r="G141" s="61" t="s">
        <v>440</v>
      </c>
      <c r="H141" s="61" t="s">
        <v>440</v>
      </c>
      <c r="I141" s="61" t="s">
        <v>440</v>
      </c>
    </row>
    <row r="142" spans="1:9" ht="15" customHeight="1">
      <c r="A142" s="57">
        <v>140</v>
      </c>
      <c r="B142" s="61" t="s">
        <v>440</v>
      </c>
      <c r="C142" s="61" t="s">
        <v>440</v>
      </c>
      <c r="D142" s="61" t="s">
        <v>440</v>
      </c>
      <c r="E142" s="61" t="s">
        <v>440</v>
      </c>
      <c r="F142" s="61" t="s">
        <v>440</v>
      </c>
      <c r="G142" s="61" t="s">
        <v>440</v>
      </c>
      <c r="H142" s="61" t="s">
        <v>440</v>
      </c>
      <c r="I142" s="61" t="s">
        <v>440</v>
      </c>
    </row>
    <row r="143" spans="1:9" ht="15" customHeight="1">
      <c r="A143" s="57">
        <v>141</v>
      </c>
      <c r="B143" s="61" t="s">
        <v>440</v>
      </c>
      <c r="C143" s="61" t="s">
        <v>440</v>
      </c>
      <c r="D143" s="61" t="s">
        <v>440</v>
      </c>
      <c r="E143" s="61" t="s">
        <v>440</v>
      </c>
      <c r="F143" s="61" t="s">
        <v>440</v>
      </c>
      <c r="G143" s="61" t="s">
        <v>440</v>
      </c>
      <c r="H143" s="61" t="s">
        <v>440</v>
      </c>
      <c r="I143" s="61" t="s">
        <v>440</v>
      </c>
    </row>
    <row r="144" spans="1:9" ht="15" customHeight="1">
      <c r="A144" s="57">
        <v>142</v>
      </c>
      <c r="B144" s="61" t="s">
        <v>440</v>
      </c>
      <c r="C144" s="61" t="s">
        <v>440</v>
      </c>
      <c r="D144" s="61" t="s">
        <v>440</v>
      </c>
      <c r="E144" s="61" t="s">
        <v>440</v>
      </c>
      <c r="F144" s="61" t="s">
        <v>440</v>
      </c>
      <c r="G144" s="61" t="s">
        <v>440</v>
      </c>
      <c r="H144" s="61" t="s">
        <v>440</v>
      </c>
      <c r="I144" s="61" t="s">
        <v>440</v>
      </c>
    </row>
    <row r="145" spans="1:9" ht="15" customHeight="1">
      <c r="A145" s="57">
        <v>143</v>
      </c>
      <c r="B145" s="61" t="s">
        <v>440</v>
      </c>
      <c r="C145" s="61" t="s">
        <v>440</v>
      </c>
      <c r="D145" s="61" t="s">
        <v>440</v>
      </c>
      <c r="E145" s="61" t="s">
        <v>440</v>
      </c>
      <c r="F145" s="61" t="s">
        <v>440</v>
      </c>
      <c r="G145" s="61" t="s">
        <v>440</v>
      </c>
      <c r="H145" s="61" t="s">
        <v>440</v>
      </c>
      <c r="I145" s="61" t="s">
        <v>440</v>
      </c>
    </row>
    <row r="146" spans="1:9" ht="15" customHeight="1">
      <c r="A146" s="57">
        <v>144</v>
      </c>
      <c r="B146" s="61" t="s">
        <v>440</v>
      </c>
      <c r="C146" s="61" t="s">
        <v>440</v>
      </c>
      <c r="D146" s="61" t="s">
        <v>440</v>
      </c>
      <c r="E146" s="61" t="s">
        <v>440</v>
      </c>
      <c r="F146" s="61" t="s">
        <v>440</v>
      </c>
      <c r="G146" s="61" t="s">
        <v>440</v>
      </c>
      <c r="H146" s="61" t="s">
        <v>440</v>
      </c>
      <c r="I146" s="61" t="s">
        <v>440</v>
      </c>
    </row>
    <row r="147" spans="1:9" ht="15" customHeight="1">
      <c r="A147" s="57">
        <v>145</v>
      </c>
      <c r="B147" s="61" t="s">
        <v>440</v>
      </c>
      <c r="C147" s="61" t="s">
        <v>440</v>
      </c>
      <c r="D147" s="61" t="s">
        <v>440</v>
      </c>
      <c r="E147" s="61" t="s">
        <v>440</v>
      </c>
      <c r="F147" s="61" t="s">
        <v>440</v>
      </c>
      <c r="G147" s="61" t="s">
        <v>440</v>
      </c>
      <c r="H147" s="61" t="s">
        <v>440</v>
      </c>
      <c r="I147" s="61" t="s">
        <v>440</v>
      </c>
    </row>
    <row r="148" spans="1:9" ht="15" customHeight="1">
      <c r="A148" s="57">
        <v>146</v>
      </c>
      <c r="B148" s="61" t="s">
        <v>440</v>
      </c>
      <c r="C148" s="61" t="s">
        <v>440</v>
      </c>
      <c r="D148" s="61" t="s">
        <v>440</v>
      </c>
      <c r="E148" s="61" t="s">
        <v>440</v>
      </c>
      <c r="F148" s="61" t="s">
        <v>440</v>
      </c>
      <c r="G148" s="61" t="s">
        <v>440</v>
      </c>
      <c r="H148" s="61" t="s">
        <v>440</v>
      </c>
      <c r="I148" s="61" t="s">
        <v>440</v>
      </c>
    </row>
    <row r="149" spans="1:9" ht="15" customHeight="1">
      <c r="A149" s="57">
        <v>147</v>
      </c>
      <c r="B149" s="61" t="s">
        <v>440</v>
      </c>
      <c r="C149" s="61" t="s">
        <v>440</v>
      </c>
      <c r="D149" s="61" t="s">
        <v>440</v>
      </c>
      <c r="E149" s="61" t="s">
        <v>440</v>
      </c>
      <c r="F149" s="61" t="s">
        <v>440</v>
      </c>
      <c r="G149" s="61" t="s">
        <v>440</v>
      </c>
      <c r="H149" s="61" t="s">
        <v>440</v>
      </c>
      <c r="I149" s="61" t="s">
        <v>440</v>
      </c>
    </row>
    <row r="150" spans="1:9" ht="15" customHeight="1">
      <c r="A150" s="57">
        <v>148</v>
      </c>
      <c r="B150" s="61" t="s">
        <v>440</v>
      </c>
      <c r="C150" s="61" t="s">
        <v>440</v>
      </c>
      <c r="D150" s="61" t="s">
        <v>440</v>
      </c>
      <c r="E150" s="61" t="s">
        <v>440</v>
      </c>
      <c r="F150" s="61" t="s">
        <v>440</v>
      </c>
      <c r="G150" s="61" t="s">
        <v>440</v>
      </c>
      <c r="H150" s="61" t="s">
        <v>440</v>
      </c>
      <c r="I150" s="61" t="s">
        <v>440</v>
      </c>
    </row>
    <row r="151" spans="1:9" ht="15" customHeight="1">
      <c r="A151" s="57">
        <v>149</v>
      </c>
      <c r="B151" s="61" t="s">
        <v>440</v>
      </c>
      <c r="C151" s="61" t="s">
        <v>440</v>
      </c>
      <c r="D151" s="61" t="s">
        <v>440</v>
      </c>
      <c r="E151" s="61" t="s">
        <v>440</v>
      </c>
      <c r="F151" s="61" t="s">
        <v>440</v>
      </c>
      <c r="G151" s="61" t="s">
        <v>440</v>
      </c>
      <c r="H151" s="61" t="s">
        <v>440</v>
      </c>
      <c r="I151" s="61" t="s">
        <v>440</v>
      </c>
    </row>
    <row r="152" spans="1:9" ht="15" customHeight="1">
      <c r="A152" s="57">
        <v>150</v>
      </c>
      <c r="B152" s="61" t="s">
        <v>440</v>
      </c>
      <c r="C152" s="61" t="s">
        <v>440</v>
      </c>
      <c r="D152" s="61" t="s">
        <v>440</v>
      </c>
      <c r="E152" s="61" t="s">
        <v>440</v>
      </c>
      <c r="F152" s="61" t="s">
        <v>440</v>
      </c>
      <c r="G152" s="61" t="s">
        <v>440</v>
      </c>
      <c r="H152" s="61" t="s">
        <v>440</v>
      </c>
      <c r="I152" s="61" t="s">
        <v>440</v>
      </c>
    </row>
    <row r="153" spans="1:9" ht="15" customHeight="1">
      <c r="A153" s="57">
        <v>151</v>
      </c>
      <c r="B153" s="61" t="s">
        <v>440</v>
      </c>
      <c r="C153" s="61" t="s">
        <v>440</v>
      </c>
      <c r="D153" s="61" t="s">
        <v>440</v>
      </c>
      <c r="E153" s="61" t="s">
        <v>440</v>
      </c>
      <c r="F153" s="61" t="s">
        <v>440</v>
      </c>
      <c r="G153" s="61" t="s">
        <v>440</v>
      </c>
      <c r="H153" s="61" t="s">
        <v>440</v>
      </c>
      <c r="I153" s="61" t="s">
        <v>440</v>
      </c>
    </row>
    <row r="154" spans="1:9" ht="15" customHeight="1">
      <c r="A154" s="57">
        <v>152</v>
      </c>
      <c r="B154" s="61" t="s">
        <v>440</v>
      </c>
      <c r="C154" s="61" t="s">
        <v>440</v>
      </c>
      <c r="D154" s="61" t="s">
        <v>440</v>
      </c>
      <c r="E154" s="61" t="s">
        <v>440</v>
      </c>
      <c r="F154" s="61" t="s">
        <v>440</v>
      </c>
      <c r="G154" s="61" t="s">
        <v>440</v>
      </c>
      <c r="H154" s="61" t="s">
        <v>440</v>
      </c>
      <c r="I154" s="61" t="s">
        <v>440</v>
      </c>
    </row>
    <row r="155" spans="1:9" ht="15" customHeight="1">
      <c r="A155" s="57">
        <v>153</v>
      </c>
      <c r="B155" s="61" t="s">
        <v>440</v>
      </c>
      <c r="C155" s="61" t="s">
        <v>440</v>
      </c>
      <c r="D155" s="61" t="s">
        <v>440</v>
      </c>
      <c r="E155" s="61" t="s">
        <v>440</v>
      </c>
      <c r="F155" s="61" t="s">
        <v>440</v>
      </c>
      <c r="G155" s="61" t="s">
        <v>440</v>
      </c>
      <c r="H155" s="61" t="s">
        <v>440</v>
      </c>
      <c r="I155" s="61" t="s">
        <v>440</v>
      </c>
    </row>
    <row r="156" spans="1:9" ht="15" customHeight="1">
      <c r="A156" s="57">
        <v>154</v>
      </c>
      <c r="B156" s="61" t="s">
        <v>440</v>
      </c>
      <c r="C156" s="61" t="s">
        <v>440</v>
      </c>
      <c r="D156" s="61" t="s">
        <v>440</v>
      </c>
      <c r="E156" s="61" t="s">
        <v>440</v>
      </c>
      <c r="F156" s="61" t="s">
        <v>440</v>
      </c>
      <c r="G156" s="61" t="s">
        <v>440</v>
      </c>
      <c r="H156" s="61" t="s">
        <v>440</v>
      </c>
      <c r="I156" s="61" t="s">
        <v>440</v>
      </c>
    </row>
    <row r="157" spans="1:9" ht="15" customHeight="1">
      <c r="A157" s="57">
        <v>155</v>
      </c>
      <c r="B157" s="61" t="s">
        <v>440</v>
      </c>
      <c r="C157" s="61" t="s">
        <v>440</v>
      </c>
      <c r="D157" s="61" t="s">
        <v>440</v>
      </c>
      <c r="E157" s="61" t="s">
        <v>440</v>
      </c>
      <c r="F157" s="61" t="s">
        <v>440</v>
      </c>
      <c r="G157" s="61" t="s">
        <v>440</v>
      </c>
      <c r="H157" s="61" t="s">
        <v>440</v>
      </c>
      <c r="I157" s="61" t="s">
        <v>440</v>
      </c>
    </row>
    <row r="158" spans="1:9" ht="15" customHeight="1">
      <c r="A158" s="57">
        <v>156</v>
      </c>
      <c r="B158" s="61" t="s">
        <v>440</v>
      </c>
      <c r="C158" s="61" t="s">
        <v>440</v>
      </c>
      <c r="D158" s="61" t="s">
        <v>440</v>
      </c>
      <c r="E158" s="61" t="s">
        <v>440</v>
      </c>
      <c r="F158" s="61" t="s">
        <v>440</v>
      </c>
      <c r="G158" s="61" t="s">
        <v>440</v>
      </c>
      <c r="H158" s="61" t="s">
        <v>440</v>
      </c>
      <c r="I158" s="61" t="s">
        <v>440</v>
      </c>
    </row>
    <row r="159" spans="1:9" ht="15" customHeight="1">
      <c r="A159" s="57">
        <v>157</v>
      </c>
      <c r="B159" s="61" t="s">
        <v>440</v>
      </c>
      <c r="C159" s="61" t="s">
        <v>440</v>
      </c>
      <c r="D159" s="61" t="s">
        <v>440</v>
      </c>
      <c r="E159" s="61" t="s">
        <v>440</v>
      </c>
      <c r="F159" s="61" t="s">
        <v>440</v>
      </c>
      <c r="G159" s="61" t="s">
        <v>440</v>
      </c>
      <c r="H159" s="61" t="s">
        <v>440</v>
      </c>
      <c r="I159" s="61" t="s">
        <v>440</v>
      </c>
    </row>
    <row r="160" spans="1:9" ht="15" customHeight="1">
      <c r="A160" s="57">
        <v>158</v>
      </c>
      <c r="B160" s="61" t="s">
        <v>440</v>
      </c>
      <c r="C160" s="61" t="s">
        <v>440</v>
      </c>
      <c r="D160" s="61" t="s">
        <v>440</v>
      </c>
      <c r="E160" s="61" t="s">
        <v>440</v>
      </c>
      <c r="F160" s="61" t="s">
        <v>440</v>
      </c>
      <c r="G160" s="61" t="s">
        <v>440</v>
      </c>
      <c r="H160" s="61" t="s">
        <v>440</v>
      </c>
      <c r="I160" s="62" t="s">
        <v>437</v>
      </c>
    </row>
    <row r="161" spans="1:9" ht="15" customHeight="1">
      <c r="A161" s="57">
        <v>159</v>
      </c>
      <c r="B161" s="61" t="s">
        <v>440</v>
      </c>
      <c r="C161" s="61" t="s">
        <v>440</v>
      </c>
      <c r="D161" s="61" t="s">
        <v>440</v>
      </c>
      <c r="E161" s="61" t="s">
        <v>440</v>
      </c>
      <c r="F161" s="61" t="s">
        <v>440</v>
      </c>
      <c r="G161" s="62" t="s">
        <v>437</v>
      </c>
      <c r="H161" s="61" t="s">
        <v>440</v>
      </c>
      <c r="I161" s="62" t="s">
        <v>437</v>
      </c>
    </row>
    <row r="162" spans="1:9" ht="15" customHeight="1">
      <c r="A162" s="57">
        <v>160</v>
      </c>
      <c r="B162" s="62" t="s">
        <v>437</v>
      </c>
      <c r="C162" s="61" t="s">
        <v>440</v>
      </c>
      <c r="D162" s="61" t="s">
        <v>440</v>
      </c>
      <c r="E162" s="61" t="s">
        <v>440</v>
      </c>
      <c r="F162" s="62" t="s">
        <v>437</v>
      </c>
      <c r="G162" s="62" t="s">
        <v>437</v>
      </c>
      <c r="H162" s="61" t="s">
        <v>440</v>
      </c>
      <c r="I162" s="62" t="s">
        <v>437</v>
      </c>
    </row>
    <row r="163" spans="1:9" ht="15" customHeight="1">
      <c r="A163" s="57">
        <v>161</v>
      </c>
      <c r="B163" s="62" t="s">
        <v>437</v>
      </c>
      <c r="C163" s="61" t="s">
        <v>440</v>
      </c>
      <c r="D163" s="62" t="s">
        <v>437</v>
      </c>
      <c r="E163" s="61" t="s">
        <v>440</v>
      </c>
      <c r="F163" s="62" t="s">
        <v>437</v>
      </c>
      <c r="G163" s="62" t="s">
        <v>437</v>
      </c>
      <c r="H163" s="61" t="s">
        <v>440</v>
      </c>
      <c r="I163" s="62" t="s">
        <v>437</v>
      </c>
    </row>
    <row r="164" spans="1:9" ht="15" customHeight="1">
      <c r="A164" s="57">
        <v>162</v>
      </c>
      <c r="B164" s="62" t="s">
        <v>437</v>
      </c>
      <c r="C164" s="62" t="s">
        <v>437</v>
      </c>
      <c r="D164" s="62" t="s">
        <v>437</v>
      </c>
      <c r="E164" s="61" t="s">
        <v>440</v>
      </c>
      <c r="F164" s="62" t="s">
        <v>437</v>
      </c>
      <c r="G164" s="62" t="s">
        <v>437</v>
      </c>
      <c r="H164" s="62" t="s">
        <v>437</v>
      </c>
      <c r="I164" s="62" t="s">
        <v>437</v>
      </c>
    </row>
    <row r="165" spans="1:9" ht="15" customHeight="1">
      <c r="A165" s="57">
        <v>163</v>
      </c>
      <c r="B165" s="62" t="s">
        <v>437</v>
      </c>
      <c r="C165" s="62" t="s">
        <v>437</v>
      </c>
      <c r="D165" s="62" t="s">
        <v>437</v>
      </c>
      <c r="E165" s="62" t="s">
        <v>437</v>
      </c>
      <c r="F165" s="62" t="s">
        <v>437</v>
      </c>
      <c r="G165" s="62" t="s">
        <v>437</v>
      </c>
      <c r="H165" s="62" t="s">
        <v>437</v>
      </c>
      <c r="I165" s="62" t="s">
        <v>437</v>
      </c>
    </row>
    <row r="166" spans="1:9" ht="15" customHeight="1">
      <c r="A166" s="57">
        <v>164</v>
      </c>
      <c r="B166" s="62" t="s">
        <v>437</v>
      </c>
      <c r="C166" s="62" t="s">
        <v>437</v>
      </c>
      <c r="D166" s="62" t="s">
        <v>437</v>
      </c>
      <c r="E166" s="62" t="s">
        <v>437</v>
      </c>
      <c r="F166" s="62" t="s">
        <v>437</v>
      </c>
      <c r="G166" s="62" t="s">
        <v>437</v>
      </c>
      <c r="H166" s="62" t="s">
        <v>437</v>
      </c>
      <c r="I166" s="62" t="s">
        <v>437</v>
      </c>
    </row>
    <row r="167" spans="1:9" ht="15" customHeight="1">
      <c r="A167" s="57">
        <v>165</v>
      </c>
      <c r="B167" s="62" t="s">
        <v>437</v>
      </c>
      <c r="C167" s="62" t="s">
        <v>437</v>
      </c>
      <c r="D167" s="62" t="s">
        <v>437</v>
      </c>
      <c r="E167" s="62" t="s">
        <v>437</v>
      </c>
      <c r="F167" s="62" t="s">
        <v>437</v>
      </c>
      <c r="G167" s="62" t="s">
        <v>437</v>
      </c>
      <c r="H167" s="62" t="s">
        <v>437</v>
      </c>
      <c r="I167" s="62" t="s">
        <v>437</v>
      </c>
    </row>
    <row r="168" spans="1:9" ht="15" customHeight="1">
      <c r="A168" s="57">
        <v>166</v>
      </c>
      <c r="B168" s="62" t="s">
        <v>437</v>
      </c>
      <c r="C168" s="62" t="s">
        <v>437</v>
      </c>
      <c r="D168" s="62" t="s">
        <v>437</v>
      </c>
      <c r="E168" s="62" t="s">
        <v>437</v>
      </c>
      <c r="F168" s="62" t="s">
        <v>437</v>
      </c>
      <c r="G168" s="62" t="s">
        <v>437</v>
      </c>
      <c r="H168" s="62" t="s">
        <v>437</v>
      </c>
      <c r="I168" s="62" t="s">
        <v>437</v>
      </c>
    </row>
    <row r="169" spans="1:9" ht="15" customHeight="1">
      <c r="A169" s="57">
        <v>167</v>
      </c>
      <c r="B169" s="62" t="s">
        <v>437</v>
      </c>
      <c r="C169" s="62" t="s">
        <v>437</v>
      </c>
      <c r="D169" s="62" t="s">
        <v>437</v>
      </c>
      <c r="E169" s="62" t="s">
        <v>437</v>
      </c>
      <c r="F169" s="62" t="s">
        <v>437</v>
      </c>
      <c r="G169" s="62" t="s">
        <v>437</v>
      </c>
      <c r="H169" s="62" t="s">
        <v>437</v>
      </c>
      <c r="I169" s="62" t="s">
        <v>437</v>
      </c>
    </row>
    <row r="170" spans="1:9" ht="15" customHeight="1">
      <c r="A170" s="57">
        <v>168</v>
      </c>
      <c r="B170" s="62" t="s">
        <v>437</v>
      </c>
      <c r="C170" s="62" t="s">
        <v>437</v>
      </c>
      <c r="D170" s="62" t="s">
        <v>437</v>
      </c>
      <c r="E170" s="62" t="s">
        <v>437</v>
      </c>
      <c r="F170" s="62" t="s">
        <v>437</v>
      </c>
      <c r="G170" s="62" t="s">
        <v>437</v>
      </c>
      <c r="H170" s="62" t="s">
        <v>437</v>
      </c>
      <c r="I170" s="62" t="s">
        <v>437</v>
      </c>
    </row>
    <row r="171" spans="1:9" ht="15" customHeight="1">
      <c r="A171" s="57">
        <v>169</v>
      </c>
      <c r="B171" s="62" t="s">
        <v>437</v>
      </c>
      <c r="C171" s="62" t="s">
        <v>437</v>
      </c>
      <c r="D171" s="62" t="s">
        <v>437</v>
      </c>
      <c r="E171" s="62" t="s">
        <v>437</v>
      </c>
      <c r="F171" s="62" t="s">
        <v>437</v>
      </c>
      <c r="G171" s="62" t="s">
        <v>437</v>
      </c>
      <c r="H171" s="62" t="s">
        <v>437</v>
      </c>
      <c r="I171" s="62" t="s">
        <v>437</v>
      </c>
    </row>
    <row r="172" spans="1:9" ht="15" customHeight="1">
      <c r="A172" s="57">
        <v>170</v>
      </c>
      <c r="B172" s="62" t="s">
        <v>437</v>
      </c>
      <c r="C172" s="62" t="s">
        <v>437</v>
      </c>
      <c r="D172" s="62" t="s">
        <v>437</v>
      </c>
      <c r="E172" s="62" t="s">
        <v>437</v>
      </c>
      <c r="F172" s="62" t="s">
        <v>437</v>
      </c>
      <c r="G172" s="62" t="s">
        <v>437</v>
      </c>
      <c r="H172" s="62" t="s">
        <v>437</v>
      </c>
      <c r="I172" s="62" t="s">
        <v>437</v>
      </c>
    </row>
    <row r="173" spans="1:9" ht="15" customHeight="1">
      <c r="A173" s="57">
        <v>171</v>
      </c>
      <c r="B173" s="62" t="s">
        <v>437</v>
      </c>
      <c r="C173" s="62" t="s">
        <v>437</v>
      </c>
      <c r="D173" s="62" t="s">
        <v>437</v>
      </c>
      <c r="E173" s="62" t="s">
        <v>437</v>
      </c>
      <c r="F173" s="62" t="s">
        <v>437</v>
      </c>
      <c r="G173" s="62" t="s">
        <v>437</v>
      </c>
      <c r="H173" s="62" t="s">
        <v>437</v>
      </c>
      <c r="I173" s="62" t="s">
        <v>437</v>
      </c>
    </row>
    <row r="174" spans="1:9" ht="15" customHeight="1">
      <c r="A174" s="57">
        <v>172</v>
      </c>
      <c r="B174" s="62" t="s">
        <v>437</v>
      </c>
      <c r="C174" s="62" t="s">
        <v>437</v>
      </c>
      <c r="D174" s="62" t="s">
        <v>437</v>
      </c>
      <c r="E174" s="62" t="s">
        <v>437</v>
      </c>
      <c r="F174" s="62" t="s">
        <v>437</v>
      </c>
      <c r="G174" s="62" t="s">
        <v>437</v>
      </c>
      <c r="H174" s="62" t="s">
        <v>437</v>
      </c>
      <c r="I174" s="62" t="s">
        <v>437</v>
      </c>
    </row>
    <row r="175" spans="1:9" ht="15" customHeight="1">
      <c r="A175" s="57">
        <v>173</v>
      </c>
      <c r="B175" s="62" t="s">
        <v>437</v>
      </c>
      <c r="C175" s="62" t="s">
        <v>437</v>
      </c>
      <c r="D175" s="62" t="s">
        <v>437</v>
      </c>
      <c r="E175" s="62" t="s">
        <v>437</v>
      </c>
      <c r="F175" s="62" t="s">
        <v>437</v>
      </c>
      <c r="G175" s="62" t="s">
        <v>437</v>
      </c>
      <c r="H175" s="62" t="s">
        <v>437</v>
      </c>
      <c r="I175" s="62" t="s">
        <v>437</v>
      </c>
    </row>
    <row r="176" spans="1:9" ht="15" customHeight="1">
      <c r="A176" s="57">
        <v>174</v>
      </c>
      <c r="B176" s="62" t="s">
        <v>437</v>
      </c>
      <c r="C176" s="62" t="s">
        <v>437</v>
      </c>
      <c r="D176" s="62" t="s">
        <v>437</v>
      </c>
      <c r="E176" s="62" t="s">
        <v>437</v>
      </c>
      <c r="F176" s="62" t="s">
        <v>437</v>
      </c>
      <c r="G176" s="62" t="s">
        <v>437</v>
      </c>
      <c r="H176" s="62" t="s">
        <v>437</v>
      </c>
      <c r="I176" s="62" t="s">
        <v>437</v>
      </c>
    </row>
    <row r="177" spans="1:9" ht="15" customHeight="1">
      <c r="A177" s="57">
        <v>175</v>
      </c>
      <c r="B177" s="62" t="s">
        <v>437</v>
      </c>
      <c r="C177" s="62" t="s">
        <v>437</v>
      </c>
      <c r="D177" s="62" t="s">
        <v>437</v>
      </c>
      <c r="E177" s="62" t="s">
        <v>437</v>
      </c>
      <c r="F177" s="62" t="s">
        <v>437</v>
      </c>
      <c r="G177" s="62" t="s">
        <v>437</v>
      </c>
      <c r="H177" s="62" t="s">
        <v>437</v>
      </c>
      <c r="I177" s="62" t="s">
        <v>437</v>
      </c>
    </row>
    <row r="178" spans="1:9" ht="15" customHeight="1">
      <c r="A178" s="57">
        <v>176</v>
      </c>
      <c r="B178" s="62" t="s">
        <v>437</v>
      </c>
      <c r="C178" s="62" t="s">
        <v>437</v>
      </c>
      <c r="D178" s="62" t="s">
        <v>437</v>
      </c>
      <c r="E178" s="62" t="s">
        <v>437</v>
      </c>
      <c r="F178" s="62" t="s">
        <v>437</v>
      </c>
      <c r="G178" s="62" t="s">
        <v>437</v>
      </c>
      <c r="H178" s="62" t="s">
        <v>437</v>
      </c>
      <c r="I178" s="62" t="s">
        <v>437</v>
      </c>
    </row>
    <row r="179" spans="1:9" ht="15" customHeight="1">
      <c r="A179" s="57">
        <v>177</v>
      </c>
      <c r="B179" s="62" t="s">
        <v>437</v>
      </c>
      <c r="C179" s="62" t="s">
        <v>437</v>
      </c>
      <c r="D179" s="62" t="s">
        <v>437</v>
      </c>
      <c r="E179" s="62" t="s">
        <v>437</v>
      </c>
      <c r="F179" s="62" t="s">
        <v>437</v>
      </c>
      <c r="G179" s="62" t="s">
        <v>437</v>
      </c>
      <c r="H179" s="62" t="s">
        <v>437</v>
      </c>
      <c r="I179" s="62" t="s">
        <v>437</v>
      </c>
    </row>
    <row r="180" spans="1:9" ht="15" customHeight="1">
      <c r="A180" s="57">
        <v>178</v>
      </c>
      <c r="B180" s="62" t="s">
        <v>437</v>
      </c>
      <c r="C180" s="62" t="s">
        <v>437</v>
      </c>
      <c r="D180" s="62" t="s">
        <v>437</v>
      </c>
      <c r="E180" s="62" t="s">
        <v>437</v>
      </c>
      <c r="F180" s="62" t="s">
        <v>437</v>
      </c>
      <c r="G180" s="62" t="s">
        <v>437</v>
      </c>
      <c r="H180" s="62" t="s">
        <v>437</v>
      </c>
      <c r="I180" s="62" t="s">
        <v>437</v>
      </c>
    </row>
    <row r="181" spans="1:9" ht="15" customHeight="1">
      <c r="A181" s="57">
        <v>179</v>
      </c>
      <c r="B181" s="62" t="s">
        <v>437</v>
      </c>
      <c r="C181" s="62" t="s">
        <v>437</v>
      </c>
      <c r="D181" s="62" t="s">
        <v>437</v>
      </c>
      <c r="E181" s="62" t="s">
        <v>437</v>
      </c>
      <c r="F181" s="62" t="s">
        <v>437</v>
      </c>
      <c r="G181" s="62" t="s">
        <v>437</v>
      </c>
      <c r="H181" s="62" t="s">
        <v>437</v>
      </c>
      <c r="I181" s="62" t="s">
        <v>437</v>
      </c>
    </row>
    <row r="182" spans="1:9" ht="15" customHeight="1">
      <c r="A182" s="57">
        <v>180</v>
      </c>
      <c r="B182" s="62" t="s">
        <v>437</v>
      </c>
      <c r="C182" s="62" t="s">
        <v>437</v>
      </c>
      <c r="D182" s="62" t="s">
        <v>437</v>
      </c>
      <c r="E182" s="62" t="s">
        <v>437</v>
      </c>
      <c r="F182" s="62" t="s">
        <v>437</v>
      </c>
      <c r="G182" s="62" t="s">
        <v>437</v>
      </c>
      <c r="H182" s="62" t="s">
        <v>437</v>
      </c>
      <c r="I182" s="62" t="s">
        <v>437</v>
      </c>
    </row>
  </sheetData>
  <pageMargins left="0.7" right="0.7" top="0.75" bottom="0.75" header="0" footer="0"/>
  <pageSetup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1"/>
  <sheetViews>
    <sheetView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ColWidth="12.640625" defaultRowHeight="15" customHeight="1"/>
  <cols>
    <col min="1" max="1" width="4.640625" style="114" customWidth="1"/>
    <col min="2" max="2" width="28.640625" style="114" customWidth="1"/>
    <col min="3" max="10" width="7.640625" customWidth="1"/>
    <col min="11" max="11" width="22.7109375" customWidth="1"/>
    <col min="12" max="12" width="19.35546875" customWidth="1"/>
  </cols>
  <sheetData>
    <row r="1" spans="1:12" ht="56.15" customHeight="1">
      <c r="A1" s="118" t="s">
        <v>475</v>
      </c>
    </row>
    <row r="2" spans="1:12" ht="14.6">
      <c r="A2" s="115" t="s">
        <v>0</v>
      </c>
      <c r="B2" s="115" t="s">
        <v>378</v>
      </c>
      <c r="C2" s="50">
        <v>2013</v>
      </c>
      <c r="D2" s="50">
        <v>2014</v>
      </c>
      <c r="E2" s="50">
        <v>2015</v>
      </c>
      <c r="F2" s="50">
        <v>2016</v>
      </c>
      <c r="G2" s="50">
        <v>2017</v>
      </c>
      <c r="H2" s="50">
        <v>2018</v>
      </c>
      <c r="I2" s="50">
        <v>2019</v>
      </c>
      <c r="J2" s="50">
        <v>2020</v>
      </c>
      <c r="K2" s="68" t="s">
        <v>425</v>
      </c>
      <c r="L2" s="68" t="s">
        <v>427</v>
      </c>
    </row>
    <row r="3" spans="1:12" ht="14.6">
      <c r="A3" s="113" t="s">
        <v>4</v>
      </c>
      <c r="B3" s="113" t="s">
        <v>6</v>
      </c>
      <c r="C3" s="51">
        <v>128</v>
      </c>
      <c r="D3" s="51">
        <v>128</v>
      </c>
      <c r="E3" s="51">
        <v>122</v>
      </c>
      <c r="F3" s="51">
        <v>120</v>
      </c>
      <c r="G3" s="51">
        <v>120</v>
      </c>
      <c r="H3" s="52">
        <v>118</v>
      </c>
      <c r="I3" s="52">
        <v>121</v>
      </c>
      <c r="J3" s="51">
        <v>122</v>
      </c>
      <c r="K3" s="69" t="s">
        <v>431</v>
      </c>
      <c r="L3" s="16">
        <f t="shared" ref="L3:L18" si="0">C3-J3</f>
        <v>6</v>
      </c>
    </row>
    <row r="4" spans="1:12" ht="14.6">
      <c r="A4" s="113" t="s">
        <v>142</v>
      </c>
      <c r="B4" s="113" t="s">
        <v>410</v>
      </c>
      <c r="C4" s="51">
        <v>158</v>
      </c>
      <c r="D4" s="51">
        <v>159</v>
      </c>
      <c r="E4" s="51">
        <v>158</v>
      </c>
      <c r="F4" s="51">
        <v>159</v>
      </c>
      <c r="G4" s="51">
        <v>161</v>
      </c>
      <c r="H4" s="52">
        <v>161</v>
      </c>
      <c r="I4" s="52">
        <v>163</v>
      </c>
      <c r="J4" s="51">
        <v>166</v>
      </c>
      <c r="K4" s="69" t="s">
        <v>434</v>
      </c>
      <c r="L4" s="16">
        <f t="shared" si="0"/>
        <v>-8</v>
      </c>
    </row>
    <row r="5" spans="1:12" ht="14.6">
      <c r="A5" s="113" t="s">
        <v>26</v>
      </c>
      <c r="B5" s="113" t="s">
        <v>364</v>
      </c>
      <c r="C5" s="51">
        <v>102</v>
      </c>
      <c r="D5" s="51">
        <v>85</v>
      </c>
      <c r="E5" s="51">
        <v>82</v>
      </c>
      <c r="F5" s="51">
        <v>82</v>
      </c>
      <c r="G5" s="51">
        <v>76</v>
      </c>
      <c r="H5" s="52">
        <v>75</v>
      </c>
      <c r="I5" s="52">
        <v>82</v>
      </c>
      <c r="J5" s="51">
        <v>84</v>
      </c>
      <c r="K5" s="69" t="s">
        <v>429</v>
      </c>
      <c r="L5" s="16">
        <f t="shared" si="0"/>
        <v>18</v>
      </c>
    </row>
    <row r="6" spans="1:12" ht="14.6">
      <c r="A6" s="113" t="s">
        <v>67</v>
      </c>
      <c r="B6" s="113" t="s">
        <v>398</v>
      </c>
      <c r="C6" s="51">
        <v>125</v>
      </c>
      <c r="D6" s="51">
        <v>121</v>
      </c>
      <c r="E6" s="51">
        <v>119</v>
      </c>
      <c r="F6" s="51">
        <v>129</v>
      </c>
      <c r="G6" s="51">
        <v>134</v>
      </c>
      <c r="H6" s="52">
        <v>136</v>
      </c>
      <c r="I6" s="52">
        <v>141</v>
      </c>
      <c r="J6" s="51">
        <v>146</v>
      </c>
      <c r="K6" s="69" t="s">
        <v>434</v>
      </c>
      <c r="L6" s="16">
        <f t="shared" si="0"/>
        <v>-21</v>
      </c>
    </row>
    <row r="7" spans="1:12" ht="14.6">
      <c r="A7" s="113" t="s">
        <v>31</v>
      </c>
      <c r="B7" s="113" t="s">
        <v>34</v>
      </c>
      <c r="C7" s="51">
        <v>5</v>
      </c>
      <c r="D7" s="51">
        <v>5</v>
      </c>
      <c r="E7" s="51">
        <v>32</v>
      </c>
      <c r="F7" s="51">
        <v>33</v>
      </c>
      <c r="G7" s="51">
        <v>35</v>
      </c>
      <c r="H7" s="52">
        <v>37</v>
      </c>
      <c r="I7" s="52">
        <v>37</v>
      </c>
      <c r="J7" s="51">
        <v>37</v>
      </c>
      <c r="K7" s="69" t="s">
        <v>429</v>
      </c>
      <c r="L7" s="16">
        <f t="shared" si="0"/>
        <v>-32</v>
      </c>
    </row>
    <row r="8" spans="1:12" ht="14.6">
      <c r="A8" s="113" t="s">
        <v>17</v>
      </c>
      <c r="B8" s="113" t="s">
        <v>18</v>
      </c>
      <c r="C8" s="51">
        <v>130</v>
      </c>
      <c r="D8" s="51">
        <v>124</v>
      </c>
      <c r="E8" s="51">
        <v>123</v>
      </c>
      <c r="F8" s="51">
        <v>123</v>
      </c>
      <c r="G8" s="51">
        <v>125</v>
      </c>
      <c r="H8" s="52">
        <v>121</v>
      </c>
      <c r="I8" s="52">
        <v>109</v>
      </c>
      <c r="J8" s="51">
        <v>106</v>
      </c>
      <c r="K8" s="69" t="s">
        <v>432</v>
      </c>
      <c r="L8" s="16">
        <f t="shared" si="0"/>
        <v>24</v>
      </c>
    </row>
    <row r="9" spans="1:12" ht="14.6">
      <c r="A9" s="113" t="s">
        <v>280</v>
      </c>
      <c r="B9" s="113" t="s">
        <v>409</v>
      </c>
      <c r="C9" s="51">
        <v>166</v>
      </c>
      <c r="D9" s="51">
        <v>168</v>
      </c>
      <c r="E9" s="51">
        <v>167</v>
      </c>
      <c r="F9" s="51">
        <v>168</v>
      </c>
      <c r="G9" s="51">
        <v>171</v>
      </c>
      <c r="H9" s="52">
        <v>171</v>
      </c>
      <c r="I9" s="52">
        <v>165</v>
      </c>
      <c r="J9" s="51">
        <v>165</v>
      </c>
      <c r="K9" s="69" t="s">
        <v>432</v>
      </c>
      <c r="L9" s="16">
        <f t="shared" si="0"/>
        <v>1</v>
      </c>
    </row>
    <row r="10" spans="1:12" ht="14.6">
      <c r="A10" s="113" t="s">
        <v>19</v>
      </c>
      <c r="B10" s="113" t="s">
        <v>353</v>
      </c>
      <c r="C10" s="51">
        <v>54</v>
      </c>
      <c r="D10" s="51">
        <v>55</v>
      </c>
      <c r="E10" s="51">
        <v>57</v>
      </c>
      <c r="F10" s="51">
        <v>54</v>
      </c>
      <c r="G10" s="51">
        <v>50</v>
      </c>
      <c r="H10" s="52">
        <v>52</v>
      </c>
      <c r="I10" s="52">
        <v>57</v>
      </c>
      <c r="J10" s="51">
        <v>64</v>
      </c>
      <c r="K10" s="69" t="s">
        <v>430</v>
      </c>
      <c r="L10" s="16">
        <f t="shared" si="0"/>
        <v>-10</v>
      </c>
    </row>
    <row r="11" spans="1:12" ht="14.6">
      <c r="A11" s="113" t="s">
        <v>48</v>
      </c>
      <c r="B11" s="113" t="s">
        <v>350</v>
      </c>
      <c r="C11" s="51">
        <v>74</v>
      </c>
      <c r="D11" s="51">
        <v>78</v>
      </c>
      <c r="E11" s="51">
        <v>78</v>
      </c>
      <c r="F11" s="51">
        <v>74</v>
      </c>
      <c r="G11" s="51">
        <v>79</v>
      </c>
      <c r="H11" s="52">
        <v>80</v>
      </c>
      <c r="I11" s="52">
        <v>61</v>
      </c>
      <c r="J11" s="51">
        <v>61</v>
      </c>
      <c r="K11" s="69" t="s">
        <v>433</v>
      </c>
      <c r="L11" s="16">
        <f t="shared" si="0"/>
        <v>13</v>
      </c>
    </row>
    <row r="12" spans="1:12" ht="14.6">
      <c r="A12" s="113" t="s">
        <v>65</v>
      </c>
      <c r="B12" s="113" t="s">
        <v>412</v>
      </c>
      <c r="C12" s="51">
        <v>156</v>
      </c>
      <c r="D12" s="51">
        <v>160</v>
      </c>
      <c r="E12" s="51">
        <v>162</v>
      </c>
      <c r="F12" s="51">
        <v>163</v>
      </c>
      <c r="G12" s="51">
        <v>162</v>
      </c>
      <c r="H12" s="52">
        <v>163</v>
      </c>
      <c r="I12" s="52">
        <v>166</v>
      </c>
      <c r="J12" s="51">
        <v>168</v>
      </c>
      <c r="K12" s="69" t="s">
        <v>433</v>
      </c>
      <c r="L12" s="16">
        <f t="shared" si="0"/>
        <v>-12</v>
      </c>
    </row>
    <row r="13" spans="1:12" ht="14.6">
      <c r="A13" s="113" t="s">
        <v>38</v>
      </c>
      <c r="B13" s="113" t="s">
        <v>369</v>
      </c>
      <c r="C13" s="51">
        <v>137</v>
      </c>
      <c r="D13" s="51">
        <v>143</v>
      </c>
      <c r="E13" s="51">
        <v>142</v>
      </c>
      <c r="F13" s="51">
        <v>142</v>
      </c>
      <c r="G13" s="51">
        <v>150</v>
      </c>
      <c r="H13" s="52">
        <v>150</v>
      </c>
      <c r="I13" s="52">
        <v>110</v>
      </c>
      <c r="J13" s="51">
        <v>99</v>
      </c>
      <c r="K13" s="69" t="s">
        <v>432</v>
      </c>
      <c r="L13" s="16">
        <f t="shared" si="0"/>
        <v>38</v>
      </c>
    </row>
    <row r="14" spans="1:12" ht="14.6">
      <c r="A14" s="113" t="s">
        <v>47</v>
      </c>
      <c r="B14" s="113" t="s">
        <v>328</v>
      </c>
      <c r="C14" s="51">
        <v>26</v>
      </c>
      <c r="D14" s="51">
        <v>28</v>
      </c>
      <c r="E14" s="51">
        <v>25</v>
      </c>
      <c r="F14" s="51">
        <v>25</v>
      </c>
      <c r="G14" s="51">
        <v>19</v>
      </c>
      <c r="H14" s="52">
        <v>19</v>
      </c>
      <c r="I14" s="52">
        <v>21</v>
      </c>
      <c r="J14" s="51">
        <v>26</v>
      </c>
      <c r="K14" s="69" t="s">
        <v>431</v>
      </c>
      <c r="L14" s="16">
        <f t="shared" si="0"/>
        <v>0</v>
      </c>
    </row>
    <row r="15" spans="1:12" ht="14.6">
      <c r="A15" s="113" t="s">
        <v>103</v>
      </c>
      <c r="B15" s="113" t="s">
        <v>106</v>
      </c>
      <c r="C15" s="51">
        <v>165</v>
      </c>
      <c r="D15" s="51">
        <v>163</v>
      </c>
      <c r="E15" s="51">
        <v>163</v>
      </c>
      <c r="F15" s="51">
        <v>162</v>
      </c>
      <c r="G15" s="51">
        <v>164</v>
      </c>
      <c r="H15" s="52">
        <v>166</v>
      </c>
      <c r="I15" s="52">
        <v>167</v>
      </c>
      <c r="J15" s="51">
        <v>169</v>
      </c>
      <c r="K15" s="69" t="s">
        <v>434</v>
      </c>
      <c r="L15" s="16">
        <f t="shared" si="0"/>
        <v>-4</v>
      </c>
    </row>
    <row r="16" spans="1:12" ht="14.6">
      <c r="A16" s="113" t="s">
        <v>92</v>
      </c>
      <c r="B16" s="113" t="s">
        <v>401</v>
      </c>
      <c r="C16" s="51">
        <v>144</v>
      </c>
      <c r="D16" s="51">
        <v>146</v>
      </c>
      <c r="E16" s="51">
        <v>146</v>
      </c>
      <c r="F16" s="51">
        <v>144</v>
      </c>
      <c r="G16" s="51">
        <v>146</v>
      </c>
      <c r="H16" s="52">
        <v>146</v>
      </c>
      <c r="I16" s="52">
        <v>150</v>
      </c>
      <c r="J16" s="51">
        <v>151</v>
      </c>
      <c r="K16" s="69" t="s">
        <v>431</v>
      </c>
      <c r="L16" s="16">
        <f t="shared" si="0"/>
        <v>-7</v>
      </c>
    </row>
    <row r="17" spans="1:12" ht="14.6">
      <c r="A17" s="113" t="s">
        <v>114</v>
      </c>
      <c r="B17" s="113" t="s">
        <v>117</v>
      </c>
      <c r="C17" s="51">
        <v>157</v>
      </c>
      <c r="D17" s="51">
        <v>157</v>
      </c>
      <c r="E17" s="51">
        <v>157</v>
      </c>
      <c r="F17" s="51">
        <v>157</v>
      </c>
      <c r="G17" s="51">
        <v>153</v>
      </c>
      <c r="H17" s="52">
        <v>155</v>
      </c>
      <c r="I17" s="52">
        <v>153</v>
      </c>
      <c r="J17" s="51">
        <v>153</v>
      </c>
      <c r="K17" s="69" t="s">
        <v>433</v>
      </c>
      <c r="L17" s="16">
        <f t="shared" si="0"/>
        <v>4</v>
      </c>
    </row>
    <row r="18" spans="1:12" ht="14.6">
      <c r="A18" s="113" t="s">
        <v>78</v>
      </c>
      <c r="B18" s="113" t="s">
        <v>319</v>
      </c>
      <c r="C18" s="51">
        <v>21</v>
      </c>
      <c r="D18" s="51">
        <v>23</v>
      </c>
      <c r="E18" s="51">
        <v>15</v>
      </c>
      <c r="F18" s="51">
        <v>13</v>
      </c>
      <c r="G18" s="51">
        <v>9</v>
      </c>
      <c r="H18" s="52">
        <v>7</v>
      </c>
      <c r="I18" s="52">
        <v>9</v>
      </c>
      <c r="J18" s="51">
        <v>12</v>
      </c>
      <c r="K18" s="69" t="s">
        <v>429</v>
      </c>
      <c r="L18" s="16">
        <f t="shared" si="0"/>
        <v>9</v>
      </c>
    </row>
    <row r="19" spans="1:12" ht="14.6">
      <c r="A19" s="113" t="s">
        <v>119</v>
      </c>
      <c r="B19" s="113" t="s">
        <v>122</v>
      </c>
      <c r="C19" s="51" t="s">
        <v>307</v>
      </c>
      <c r="D19" s="51">
        <v>29</v>
      </c>
      <c r="E19" s="51">
        <v>30</v>
      </c>
      <c r="F19" s="51">
        <v>36</v>
      </c>
      <c r="G19" s="51">
        <v>41</v>
      </c>
      <c r="H19" s="52">
        <v>47</v>
      </c>
      <c r="I19" s="52">
        <v>53</v>
      </c>
      <c r="J19" s="51">
        <v>53</v>
      </c>
      <c r="K19" s="69" t="s">
        <v>430</v>
      </c>
      <c r="L19" s="16">
        <f>D19-J19</f>
        <v>-24</v>
      </c>
    </row>
    <row r="20" spans="1:12" ht="14.6">
      <c r="A20" s="113" t="s">
        <v>10</v>
      </c>
      <c r="B20" s="113" t="s">
        <v>11</v>
      </c>
      <c r="C20" s="51">
        <v>79</v>
      </c>
      <c r="D20" s="51">
        <v>75</v>
      </c>
      <c r="E20" s="51">
        <v>84</v>
      </c>
      <c r="F20" s="51">
        <v>78</v>
      </c>
      <c r="G20" s="51">
        <v>78</v>
      </c>
      <c r="H20" s="52">
        <v>84</v>
      </c>
      <c r="I20" s="52">
        <v>96</v>
      </c>
      <c r="J20" s="51">
        <v>113</v>
      </c>
      <c r="K20" s="69" t="s">
        <v>432</v>
      </c>
      <c r="L20" s="16">
        <f t="shared" ref="L20:L51" si="1">C20-J20</f>
        <v>-34</v>
      </c>
    </row>
    <row r="21" spans="1:12" ht="14.6">
      <c r="A21" s="113" t="s">
        <v>25</v>
      </c>
      <c r="B21" s="113" t="s">
        <v>28</v>
      </c>
      <c r="C21" s="51">
        <v>82</v>
      </c>
      <c r="D21" s="51">
        <v>92</v>
      </c>
      <c r="E21" s="51">
        <v>104</v>
      </c>
      <c r="F21" s="51">
        <v>94</v>
      </c>
      <c r="G21" s="51">
        <v>84</v>
      </c>
      <c r="H21" s="52">
        <v>94</v>
      </c>
      <c r="I21" s="52">
        <v>80</v>
      </c>
      <c r="J21" s="51">
        <v>67</v>
      </c>
      <c r="K21" s="69" t="s">
        <v>431</v>
      </c>
      <c r="L21" s="16">
        <f t="shared" si="1"/>
        <v>15</v>
      </c>
    </row>
    <row r="22" spans="1:12" ht="14.6">
      <c r="A22" s="113" t="s">
        <v>126</v>
      </c>
      <c r="B22" s="113" t="s">
        <v>375</v>
      </c>
      <c r="C22" s="51">
        <v>109</v>
      </c>
      <c r="D22" s="51">
        <v>94</v>
      </c>
      <c r="E22" s="51">
        <v>94</v>
      </c>
      <c r="F22" s="51">
        <v>97</v>
      </c>
      <c r="G22" s="51">
        <v>107</v>
      </c>
      <c r="H22" s="52">
        <v>110</v>
      </c>
      <c r="I22" s="52">
        <v>113</v>
      </c>
      <c r="J22" s="51">
        <v>114</v>
      </c>
      <c r="K22" s="69" t="s">
        <v>430</v>
      </c>
      <c r="L22" s="16">
        <f t="shared" si="1"/>
        <v>-5</v>
      </c>
    </row>
    <row r="23" spans="1:12" ht="14.6">
      <c r="A23" s="113" t="s">
        <v>84</v>
      </c>
      <c r="B23" s="113" t="s">
        <v>347</v>
      </c>
      <c r="C23" s="51">
        <v>68</v>
      </c>
      <c r="D23" s="51">
        <v>66</v>
      </c>
      <c r="E23" s="51">
        <v>66</v>
      </c>
      <c r="F23" s="51">
        <v>68</v>
      </c>
      <c r="G23" s="51">
        <v>65</v>
      </c>
      <c r="H23" s="52">
        <v>62</v>
      </c>
      <c r="I23" s="52">
        <v>63</v>
      </c>
      <c r="J23" s="51">
        <v>58</v>
      </c>
      <c r="K23" s="69" t="s">
        <v>429</v>
      </c>
      <c r="L23" s="16">
        <f t="shared" si="1"/>
        <v>10</v>
      </c>
    </row>
    <row r="24" spans="1:12" ht="14.6">
      <c r="A24" s="113" t="s">
        <v>79</v>
      </c>
      <c r="B24" s="113" t="s">
        <v>81</v>
      </c>
      <c r="C24" s="51">
        <v>40</v>
      </c>
      <c r="D24" s="51">
        <v>41</v>
      </c>
      <c r="E24" s="51">
        <v>42</v>
      </c>
      <c r="F24" s="51">
        <v>43</v>
      </c>
      <c r="G24" s="51">
        <v>48</v>
      </c>
      <c r="H24" s="52">
        <v>48</v>
      </c>
      <c r="I24" s="52">
        <v>44</v>
      </c>
      <c r="J24" s="51">
        <v>39</v>
      </c>
      <c r="K24" s="69" t="s">
        <v>432</v>
      </c>
      <c r="L24" s="16">
        <f t="shared" si="1"/>
        <v>1</v>
      </c>
    </row>
    <row r="25" spans="1:12" ht="14.6">
      <c r="A25" s="113" t="s">
        <v>131</v>
      </c>
      <c r="B25" s="113" t="s">
        <v>373</v>
      </c>
      <c r="C25" s="51">
        <v>108</v>
      </c>
      <c r="D25" s="51">
        <v>111</v>
      </c>
      <c r="E25" s="51">
        <v>99</v>
      </c>
      <c r="F25" s="51">
        <v>104</v>
      </c>
      <c r="G25" s="51">
        <v>103</v>
      </c>
      <c r="H25" s="52">
        <v>102</v>
      </c>
      <c r="I25" s="52">
        <v>105</v>
      </c>
      <c r="J25" s="51">
        <v>107</v>
      </c>
      <c r="K25" s="69" t="s">
        <v>430</v>
      </c>
      <c r="L25" s="16">
        <f t="shared" si="1"/>
        <v>1</v>
      </c>
    </row>
    <row r="26" spans="1:12" ht="14.6">
      <c r="A26" s="113" t="s">
        <v>136</v>
      </c>
      <c r="B26" s="113" t="s">
        <v>137</v>
      </c>
      <c r="C26" s="51">
        <v>122</v>
      </c>
      <c r="D26" s="51">
        <v>117</v>
      </c>
      <c r="E26" s="51">
        <v>121</v>
      </c>
      <c r="F26" s="51">
        <v>155</v>
      </c>
      <c r="G26" s="51">
        <v>156</v>
      </c>
      <c r="H26" s="52">
        <v>153</v>
      </c>
      <c r="I26" s="52">
        <v>152</v>
      </c>
      <c r="J26" s="51">
        <v>152</v>
      </c>
      <c r="K26" s="69" t="s">
        <v>431</v>
      </c>
      <c r="L26" s="16">
        <f t="shared" si="1"/>
        <v>-30</v>
      </c>
    </row>
    <row r="27" spans="1:12" ht="14.6">
      <c r="A27" s="113" t="s">
        <v>97</v>
      </c>
      <c r="B27" s="113" t="s">
        <v>374</v>
      </c>
      <c r="C27" s="51">
        <v>87</v>
      </c>
      <c r="D27" s="51">
        <v>100</v>
      </c>
      <c r="E27" s="51">
        <v>106</v>
      </c>
      <c r="F27" s="51">
        <v>113</v>
      </c>
      <c r="G27" s="51">
        <v>109</v>
      </c>
      <c r="H27" s="52">
        <v>111</v>
      </c>
      <c r="I27" s="52">
        <v>111</v>
      </c>
      <c r="J27" s="51">
        <v>111</v>
      </c>
      <c r="K27" s="69" t="s">
        <v>429</v>
      </c>
      <c r="L27" s="16">
        <f t="shared" si="1"/>
        <v>-24</v>
      </c>
    </row>
    <row r="28" spans="1:12" ht="14.6">
      <c r="A28" s="113" t="s">
        <v>87</v>
      </c>
      <c r="B28" s="113" t="s">
        <v>88</v>
      </c>
      <c r="C28" s="51">
        <v>46</v>
      </c>
      <c r="D28" s="51">
        <v>52</v>
      </c>
      <c r="E28" s="51">
        <v>46</v>
      </c>
      <c r="F28" s="51">
        <v>42</v>
      </c>
      <c r="G28" s="51">
        <v>42</v>
      </c>
      <c r="H28" s="52">
        <v>41</v>
      </c>
      <c r="I28" s="52">
        <v>36</v>
      </c>
      <c r="J28" s="51">
        <v>38</v>
      </c>
      <c r="K28" s="69" t="s">
        <v>432</v>
      </c>
      <c r="L28" s="16">
        <f t="shared" si="1"/>
        <v>8</v>
      </c>
    </row>
    <row r="29" spans="1:12" ht="14.6">
      <c r="A29" s="113" t="s">
        <v>73</v>
      </c>
      <c r="B29" s="113" t="s">
        <v>75</v>
      </c>
      <c r="C29" s="51">
        <v>132</v>
      </c>
      <c r="D29" s="51">
        <v>142</v>
      </c>
      <c r="E29" s="51">
        <v>145</v>
      </c>
      <c r="F29" s="51">
        <v>156</v>
      </c>
      <c r="G29" s="51">
        <v>160</v>
      </c>
      <c r="H29" s="52">
        <v>159</v>
      </c>
      <c r="I29" s="52">
        <v>159</v>
      </c>
      <c r="J29" s="51">
        <v>160</v>
      </c>
      <c r="K29" s="69" t="s">
        <v>432</v>
      </c>
      <c r="L29" s="16">
        <f t="shared" si="1"/>
        <v>-28</v>
      </c>
    </row>
    <row r="30" spans="1:12" ht="14.6">
      <c r="A30" s="113" t="s">
        <v>55</v>
      </c>
      <c r="B30" s="113" t="s">
        <v>56</v>
      </c>
      <c r="C30" s="51">
        <v>60</v>
      </c>
      <c r="D30" s="51">
        <v>58</v>
      </c>
      <c r="E30" s="51">
        <v>43</v>
      </c>
      <c r="F30" s="51">
        <v>31</v>
      </c>
      <c r="G30" s="51">
        <v>33</v>
      </c>
      <c r="H30" s="52">
        <v>38</v>
      </c>
      <c r="I30" s="52">
        <v>46</v>
      </c>
      <c r="J30" s="51">
        <v>51</v>
      </c>
      <c r="K30" s="69" t="s">
        <v>430</v>
      </c>
      <c r="L30" s="16">
        <f t="shared" si="1"/>
        <v>9</v>
      </c>
    </row>
    <row r="31" spans="1:12" ht="14.6">
      <c r="A31" s="113" t="s">
        <v>164</v>
      </c>
      <c r="B31" s="113" t="s">
        <v>165</v>
      </c>
      <c r="C31" s="51">
        <v>173</v>
      </c>
      <c r="D31" s="51">
        <v>175</v>
      </c>
      <c r="E31" s="51">
        <v>176</v>
      </c>
      <c r="F31" s="51">
        <v>176</v>
      </c>
      <c r="G31" s="51">
        <v>176</v>
      </c>
      <c r="H31" s="52">
        <v>176</v>
      </c>
      <c r="I31" s="52">
        <v>177</v>
      </c>
      <c r="J31" s="51">
        <v>177</v>
      </c>
      <c r="K31" s="69" t="s">
        <v>431</v>
      </c>
      <c r="L31" s="16">
        <f t="shared" si="1"/>
        <v>-4</v>
      </c>
    </row>
    <row r="32" spans="1:12" ht="14.6">
      <c r="A32" s="113" t="s">
        <v>140</v>
      </c>
      <c r="B32" s="113" t="s">
        <v>141</v>
      </c>
      <c r="C32" s="51">
        <v>18</v>
      </c>
      <c r="D32" s="51">
        <v>21</v>
      </c>
      <c r="E32" s="51">
        <v>16</v>
      </c>
      <c r="F32" s="51">
        <v>6</v>
      </c>
      <c r="G32" s="51">
        <v>6</v>
      </c>
      <c r="H32" s="52">
        <v>10</v>
      </c>
      <c r="I32" s="52">
        <v>10</v>
      </c>
      <c r="J32" s="51">
        <v>7</v>
      </c>
      <c r="K32" s="69" t="s">
        <v>430</v>
      </c>
      <c r="L32" s="16">
        <f t="shared" si="1"/>
        <v>11</v>
      </c>
    </row>
    <row r="33" spans="1:12" ht="14.6">
      <c r="A33" s="113" t="s">
        <v>167</v>
      </c>
      <c r="B33" s="113" t="s">
        <v>312</v>
      </c>
      <c r="C33" s="51">
        <v>6</v>
      </c>
      <c r="D33" s="51">
        <v>7</v>
      </c>
      <c r="E33" s="51">
        <v>3</v>
      </c>
      <c r="F33" s="51">
        <v>4</v>
      </c>
      <c r="G33" s="51">
        <v>4</v>
      </c>
      <c r="H33" s="52">
        <v>9</v>
      </c>
      <c r="I33" s="52">
        <v>5</v>
      </c>
      <c r="J33" s="51">
        <v>3</v>
      </c>
      <c r="K33" s="69" t="s">
        <v>429</v>
      </c>
      <c r="L33" s="16">
        <f t="shared" si="1"/>
        <v>3</v>
      </c>
    </row>
    <row r="34" spans="1:12" ht="14.6">
      <c r="A34" s="113" t="s">
        <v>129</v>
      </c>
      <c r="B34" s="113" t="s">
        <v>400</v>
      </c>
      <c r="C34" s="51">
        <v>142</v>
      </c>
      <c r="D34" s="51">
        <v>151</v>
      </c>
      <c r="E34" s="51">
        <v>150</v>
      </c>
      <c r="F34" s="51">
        <v>152</v>
      </c>
      <c r="G34" s="51">
        <v>154</v>
      </c>
      <c r="H34" s="52">
        <v>154</v>
      </c>
      <c r="I34" s="52">
        <v>154</v>
      </c>
      <c r="J34" s="51">
        <v>150</v>
      </c>
      <c r="K34" s="69" t="s">
        <v>432</v>
      </c>
      <c r="L34" s="16">
        <f t="shared" si="1"/>
        <v>-8</v>
      </c>
    </row>
    <row r="35" spans="1:12" ht="14.6">
      <c r="A35" s="113" t="s">
        <v>179</v>
      </c>
      <c r="B35" s="113" t="s">
        <v>318</v>
      </c>
      <c r="C35" s="51">
        <v>17</v>
      </c>
      <c r="D35" s="51">
        <v>14</v>
      </c>
      <c r="E35" s="51">
        <v>12</v>
      </c>
      <c r="F35" s="51">
        <v>16</v>
      </c>
      <c r="G35" s="51">
        <v>16</v>
      </c>
      <c r="H35" s="52">
        <v>15</v>
      </c>
      <c r="I35" s="52">
        <v>13</v>
      </c>
      <c r="J35" s="51">
        <v>11</v>
      </c>
      <c r="K35" s="69" t="s">
        <v>429</v>
      </c>
      <c r="L35" s="16">
        <f t="shared" si="1"/>
        <v>6</v>
      </c>
    </row>
    <row r="36" spans="1:12" ht="14.6">
      <c r="A36" s="113" t="s">
        <v>226</v>
      </c>
      <c r="B36" s="113" t="s">
        <v>346</v>
      </c>
      <c r="C36" s="51">
        <v>80</v>
      </c>
      <c r="D36" s="51">
        <v>68</v>
      </c>
      <c r="E36" s="51">
        <v>63</v>
      </c>
      <c r="F36" s="51">
        <v>62</v>
      </c>
      <c r="G36" s="51">
        <v>59</v>
      </c>
      <c r="H36" s="52">
        <v>59</v>
      </c>
      <c r="I36" s="52">
        <v>55</v>
      </c>
      <c r="J36" s="51">
        <v>55</v>
      </c>
      <c r="K36" s="69" t="s">
        <v>430</v>
      </c>
      <c r="L36" s="16">
        <f t="shared" si="1"/>
        <v>25</v>
      </c>
    </row>
    <row r="37" spans="1:12" ht="14.6">
      <c r="A37" s="113" t="s">
        <v>149</v>
      </c>
      <c r="B37" s="113" t="s">
        <v>416</v>
      </c>
      <c r="C37" s="51">
        <v>167</v>
      </c>
      <c r="D37" s="51">
        <v>169</v>
      </c>
      <c r="E37" s="51">
        <v>170</v>
      </c>
      <c r="F37" s="51">
        <v>172</v>
      </c>
      <c r="G37" s="51">
        <v>172</v>
      </c>
      <c r="H37" s="52">
        <v>173</v>
      </c>
      <c r="I37" s="52">
        <v>173</v>
      </c>
      <c r="J37" s="51">
        <v>176</v>
      </c>
      <c r="K37" s="69" t="s">
        <v>432</v>
      </c>
      <c r="L37" s="16">
        <f t="shared" si="1"/>
        <v>-9</v>
      </c>
    </row>
    <row r="38" spans="1:12" ht="14.6">
      <c r="A38" s="113" t="s">
        <v>219</v>
      </c>
      <c r="B38" s="113" t="s">
        <v>221</v>
      </c>
      <c r="C38" s="51">
        <v>119</v>
      </c>
      <c r="D38" s="51">
        <v>95</v>
      </c>
      <c r="E38" s="51">
        <v>108</v>
      </c>
      <c r="F38" s="51">
        <v>109</v>
      </c>
      <c r="G38" s="51">
        <v>105</v>
      </c>
      <c r="H38" s="52">
        <v>92</v>
      </c>
      <c r="I38" s="52">
        <v>97</v>
      </c>
      <c r="J38" s="51">
        <v>98</v>
      </c>
      <c r="K38" s="69" t="s">
        <v>430</v>
      </c>
      <c r="L38" s="16">
        <f t="shared" si="1"/>
        <v>21</v>
      </c>
    </row>
    <row r="39" spans="1:12" ht="14.6">
      <c r="A39" s="113" t="s">
        <v>49</v>
      </c>
      <c r="B39" s="113" t="s">
        <v>51</v>
      </c>
      <c r="C39" s="51">
        <v>38</v>
      </c>
      <c r="D39" s="51">
        <v>38</v>
      </c>
      <c r="E39" s="51">
        <v>45</v>
      </c>
      <c r="F39" s="51">
        <v>58</v>
      </c>
      <c r="G39" s="51">
        <v>62</v>
      </c>
      <c r="H39" s="52">
        <v>66</v>
      </c>
      <c r="I39" s="52">
        <v>81</v>
      </c>
      <c r="J39" s="51">
        <v>74</v>
      </c>
      <c r="K39" s="69" t="s">
        <v>430</v>
      </c>
      <c r="L39" s="16">
        <f t="shared" si="1"/>
        <v>-36</v>
      </c>
    </row>
    <row r="40" spans="1:12" ht="14.6">
      <c r="A40" s="113" t="s">
        <v>152</v>
      </c>
      <c r="B40" s="113" t="s">
        <v>355</v>
      </c>
      <c r="C40" s="51">
        <v>96</v>
      </c>
      <c r="D40" s="51">
        <v>101</v>
      </c>
      <c r="E40" s="51">
        <v>86</v>
      </c>
      <c r="F40" s="51">
        <v>86</v>
      </c>
      <c r="G40" s="51">
        <v>81</v>
      </c>
      <c r="H40" s="52">
        <v>82</v>
      </c>
      <c r="I40" s="52">
        <v>71</v>
      </c>
      <c r="J40" s="51">
        <v>68</v>
      </c>
      <c r="K40" s="69" t="s">
        <v>432</v>
      </c>
      <c r="L40" s="16">
        <f t="shared" si="1"/>
        <v>28</v>
      </c>
    </row>
    <row r="41" spans="1:12" ht="14.6">
      <c r="A41" s="113" t="s">
        <v>239</v>
      </c>
      <c r="B41" s="113" t="s">
        <v>240</v>
      </c>
      <c r="C41" s="51">
        <v>179</v>
      </c>
      <c r="D41" s="51">
        <v>180</v>
      </c>
      <c r="E41" s="51">
        <v>180</v>
      </c>
      <c r="F41" s="51">
        <v>180</v>
      </c>
      <c r="G41" s="51">
        <v>179</v>
      </c>
      <c r="H41" s="52">
        <v>179</v>
      </c>
      <c r="I41" s="52">
        <v>178</v>
      </c>
      <c r="J41" s="51">
        <v>178</v>
      </c>
      <c r="K41" s="69" t="s">
        <v>432</v>
      </c>
      <c r="L41" s="16">
        <f t="shared" si="1"/>
        <v>1</v>
      </c>
    </row>
    <row r="42" spans="1:12" ht="14.6">
      <c r="A42" s="113" t="s">
        <v>82</v>
      </c>
      <c r="B42" s="113" t="s">
        <v>321</v>
      </c>
      <c r="C42" s="51">
        <v>11</v>
      </c>
      <c r="D42" s="51">
        <v>11</v>
      </c>
      <c r="E42" s="51">
        <v>10</v>
      </c>
      <c r="F42" s="51">
        <v>14</v>
      </c>
      <c r="G42" s="51">
        <v>12</v>
      </c>
      <c r="H42" s="52">
        <v>12</v>
      </c>
      <c r="I42" s="52">
        <v>11</v>
      </c>
      <c r="J42" s="51">
        <v>14</v>
      </c>
      <c r="K42" s="69" t="s">
        <v>429</v>
      </c>
      <c r="L42" s="16">
        <f t="shared" si="1"/>
        <v>-3</v>
      </c>
    </row>
    <row r="43" spans="1:12" ht="14.6">
      <c r="A43" s="113" t="s">
        <v>74</v>
      </c>
      <c r="B43" s="113" t="s">
        <v>477</v>
      </c>
      <c r="C43" s="51">
        <v>155</v>
      </c>
      <c r="D43" s="51">
        <v>156</v>
      </c>
      <c r="E43" s="51">
        <v>155</v>
      </c>
      <c r="F43" s="51">
        <v>153</v>
      </c>
      <c r="G43" s="51">
        <v>152</v>
      </c>
      <c r="H43" s="52">
        <v>152</v>
      </c>
      <c r="I43" s="52">
        <v>147</v>
      </c>
      <c r="J43" s="51">
        <v>141</v>
      </c>
      <c r="K43" s="69" t="s">
        <v>432</v>
      </c>
      <c r="L43" s="16">
        <f t="shared" si="1"/>
        <v>14</v>
      </c>
    </row>
    <row r="44" spans="1:12" ht="14.6">
      <c r="A44" s="113" t="s">
        <v>256</v>
      </c>
      <c r="B44" s="113" t="s">
        <v>344</v>
      </c>
      <c r="C44" s="51">
        <v>107</v>
      </c>
      <c r="D44" s="51">
        <v>107</v>
      </c>
      <c r="E44" s="51">
        <v>93</v>
      </c>
      <c r="F44" s="51">
        <v>80</v>
      </c>
      <c r="G44" s="51">
        <v>67</v>
      </c>
      <c r="H44" s="52">
        <v>57</v>
      </c>
      <c r="I44" s="52">
        <v>52</v>
      </c>
      <c r="J44" s="51">
        <v>52</v>
      </c>
      <c r="K44" s="69" t="s">
        <v>431</v>
      </c>
      <c r="L44" s="16">
        <f t="shared" si="1"/>
        <v>55</v>
      </c>
    </row>
    <row r="45" spans="1:12" ht="14.6">
      <c r="A45" s="113" t="s">
        <v>249</v>
      </c>
      <c r="B45" s="113" t="s">
        <v>311</v>
      </c>
      <c r="C45" s="51">
        <v>1</v>
      </c>
      <c r="D45" s="51">
        <v>1</v>
      </c>
      <c r="E45" s="51">
        <v>1</v>
      </c>
      <c r="F45" s="51">
        <v>1</v>
      </c>
      <c r="G45" s="51">
        <v>3</v>
      </c>
      <c r="H45" s="52">
        <v>4</v>
      </c>
      <c r="I45" s="52">
        <v>2</v>
      </c>
      <c r="J45" s="51">
        <v>2</v>
      </c>
      <c r="K45" s="69" t="s">
        <v>429</v>
      </c>
      <c r="L45" s="16">
        <f t="shared" si="1"/>
        <v>-1</v>
      </c>
    </row>
    <row r="46" spans="1:12" ht="14.6">
      <c r="A46" s="113" t="s">
        <v>160</v>
      </c>
      <c r="B46" s="113" t="s">
        <v>335</v>
      </c>
      <c r="C46" s="51">
        <v>37</v>
      </c>
      <c r="D46" s="51">
        <v>39</v>
      </c>
      <c r="E46" s="51">
        <v>38</v>
      </c>
      <c r="F46" s="51">
        <v>45</v>
      </c>
      <c r="G46" s="51">
        <v>39</v>
      </c>
      <c r="H46" s="52">
        <v>33</v>
      </c>
      <c r="I46" s="52">
        <v>32</v>
      </c>
      <c r="J46" s="51">
        <v>34</v>
      </c>
      <c r="K46" s="69" t="s">
        <v>429</v>
      </c>
      <c r="L46" s="16">
        <f t="shared" si="1"/>
        <v>3</v>
      </c>
    </row>
    <row r="47" spans="1:12" ht="14.6">
      <c r="A47" s="113" t="s">
        <v>36</v>
      </c>
      <c r="B47" s="113" t="s">
        <v>381</v>
      </c>
      <c r="C47" s="51">
        <v>89</v>
      </c>
      <c r="D47" s="51">
        <v>98</v>
      </c>
      <c r="E47" s="51">
        <v>95</v>
      </c>
      <c r="F47" s="51">
        <v>100</v>
      </c>
      <c r="G47" s="51">
        <v>108</v>
      </c>
      <c r="H47" s="52">
        <v>108</v>
      </c>
      <c r="I47" s="52">
        <v>115</v>
      </c>
      <c r="J47" s="51">
        <v>121</v>
      </c>
      <c r="K47" s="69" t="s">
        <v>432</v>
      </c>
      <c r="L47" s="16">
        <f t="shared" si="1"/>
        <v>-32</v>
      </c>
    </row>
    <row r="48" spans="1:12" ht="14.6">
      <c r="A48" s="113" t="s">
        <v>105</v>
      </c>
      <c r="B48" s="113" t="s">
        <v>108</v>
      </c>
      <c r="C48" s="51">
        <v>152</v>
      </c>
      <c r="D48" s="51">
        <v>155</v>
      </c>
      <c r="E48" s="51">
        <v>151</v>
      </c>
      <c r="F48" s="51">
        <v>145</v>
      </c>
      <c r="G48" s="51">
        <v>143</v>
      </c>
      <c r="H48" s="52">
        <v>122</v>
      </c>
      <c r="I48" s="52">
        <v>92</v>
      </c>
      <c r="J48" s="51">
        <v>87</v>
      </c>
      <c r="K48" s="69" t="s">
        <v>432</v>
      </c>
      <c r="L48" s="16">
        <f t="shared" si="1"/>
        <v>65</v>
      </c>
    </row>
    <row r="49" spans="1:12" ht="14.6">
      <c r="A49" s="113" t="s">
        <v>266</v>
      </c>
      <c r="B49" s="113" t="s">
        <v>349</v>
      </c>
      <c r="C49" s="51">
        <v>100</v>
      </c>
      <c r="D49" s="51">
        <v>84</v>
      </c>
      <c r="E49" s="51">
        <v>69</v>
      </c>
      <c r="F49" s="51">
        <v>64</v>
      </c>
      <c r="G49" s="51">
        <v>64</v>
      </c>
      <c r="H49" s="52">
        <v>61</v>
      </c>
      <c r="I49" s="52">
        <v>60</v>
      </c>
      <c r="J49" s="51">
        <v>60</v>
      </c>
      <c r="K49" s="69" t="s">
        <v>433</v>
      </c>
      <c r="L49" s="16">
        <f t="shared" si="1"/>
        <v>40</v>
      </c>
    </row>
    <row r="50" spans="1:12" ht="14.6">
      <c r="A50" s="113" t="s">
        <v>85</v>
      </c>
      <c r="B50" s="113" t="s">
        <v>86</v>
      </c>
      <c r="C50" s="51">
        <v>30</v>
      </c>
      <c r="D50" s="51">
        <v>27</v>
      </c>
      <c r="E50" s="51">
        <v>22</v>
      </c>
      <c r="F50" s="51">
        <v>26</v>
      </c>
      <c r="G50" s="51">
        <v>26</v>
      </c>
      <c r="H50" s="52">
        <v>23</v>
      </c>
      <c r="I50" s="52">
        <v>27</v>
      </c>
      <c r="J50" s="51">
        <v>30</v>
      </c>
      <c r="K50" s="69" t="s">
        <v>432</v>
      </c>
      <c r="L50" s="16">
        <f t="shared" si="1"/>
        <v>0</v>
      </c>
    </row>
    <row r="51" spans="1:12" ht="14.6">
      <c r="A51" s="113" t="s">
        <v>281</v>
      </c>
      <c r="B51" s="113" t="s">
        <v>354</v>
      </c>
      <c r="C51" s="51">
        <v>84</v>
      </c>
      <c r="D51" s="51">
        <v>99</v>
      </c>
      <c r="E51" s="51">
        <v>91</v>
      </c>
      <c r="F51" s="51">
        <v>89</v>
      </c>
      <c r="G51" s="51">
        <v>88</v>
      </c>
      <c r="H51" s="52">
        <v>74</v>
      </c>
      <c r="I51" s="52">
        <v>65</v>
      </c>
      <c r="J51" s="51">
        <v>65</v>
      </c>
      <c r="K51" s="69" t="s">
        <v>429</v>
      </c>
      <c r="L51" s="16">
        <f t="shared" si="1"/>
        <v>19</v>
      </c>
    </row>
    <row r="52" spans="1:12" ht="14.6">
      <c r="A52" s="113" t="s">
        <v>162</v>
      </c>
      <c r="B52" s="113" t="s">
        <v>336</v>
      </c>
      <c r="C52" s="51">
        <v>29</v>
      </c>
      <c r="D52" s="51">
        <v>33</v>
      </c>
      <c r="E52" s="51">
        <v>34</v>
      </c>
      <c r="F52" s="51">
        <v>38</v>
      </c>
      <c r="G52" s="51">
        <v>40</v>
      </c>
      <c r="H52" s="52">
        <v>40</v>
      </c>
      <c r="I52" s="52">
        <v>33</v>
      </c>
      <c r="J52" s="51">
        <v>35</v>
      </c>
      <c r="K52" s="69" t="s">
        <v>429</v>
      </c>
      <c r="L52" s="16">
        <f t="shared" ref="L52:L83" si="2">C52-J52</f>
        <v>-6</v>
      </c>
    </row>
    <row r="53" spans="1:12" ht="14.6">
      <c r="A53" s="113" t="s">
        <v>282</v>
      </c>
      <c r="B53" s="113" t="s">
        <v>283</v>
      </c>
      <c r="C53" s="51">
        <v>95</v>
      </c>
      <c r="D53" s="51">
        <v>125</v>
      </c>
      <c r="E53" s="51">
        <v>124</v>
      </c>
      <c r="F53" s="51">
        <v>121</v>
      </c>
      <c r="G53" s="51">
        <v>118</v>
      </c>
      <c r="H53" s="52">
        <v>116</v>
      </c>
      <c r="I53" s="52">
        <v>116</v>
      </c>
      <c r="J53" s="51">
        <v>116</v>
      </c>
      <c r="K53" s="69" t="s">
        <v>430</v>
      </c>
      <c r="L53" s="16">
        <f t="shared" si="2"/>
        <v>-21</v>
      </c>
    </row>
    <row r="54" spans="1:12" ht="14.6">
      <c r="A54" s="113" t="s">
        <v>118</v>
      </c>
      <c r="B54" s="113" t="s">
        <v>120</v>
      </c>
      <c r="C54" s="51">
        <v>86</v>
      </c>
      <c r="D54" s="51">
        <v>102</v>
      </c>
      <c r="E54" s="51">
        <v>102</v>
      </c>
      <c r="F54" s="51">
        <v>108</v>
      </c>
      <c r="G54" s="51">
        <v>101</v>
      </c>
      <c r="H54" s="52">
        <v>104</v>
      </c>
      <c r="I54" s="52">
        <v>107</v>
      </c>
      <c r="J54" s="51">
        <v>110</v>
      </c>
      <c r="K54" s="69" t="s">
        <v>432</v>
      </c>
      <c r="L54" s="16">
        <f t="shared" si="2"/>
        <v>-24</v>
      </c>
    </row>
    <row r="55" spans="1:12" ht="14.6">
      <c r="A55" s="113" t="s">
        <v>62</v>
      </c>
      <c r="B55" s="113" t="s">
        <v>64</v>
      </c>
      <c r="C55" s="51">
        <v>92</v>
      </c>
      <c r="D55" s="51">
        <v>86</v>
      </c>
      <c r="E55" s="51">
        <v>81</v>
      </c>
      <c r="F55" s="51">
        <v>79</v>
      </c>
      <c r="G55" s="51">
        <v>77</v>
      </c>
      <c r="H55" s="52">
        <v>83</v>
      </c>
      <c r="I55" s="52">
        <v>89</v>
      </c>
      <c r="J55" s="51">
        <v>94</v>
      </c>
      <c r="K55" s="69" t="s">
        <v>432</v>
      </c>
      <c r="L55" s="16">
        <f t="shared" si="2"/>
        <v>-2</v>
      </c>
    </row>
    <row r="56" spans="1:12" ht="14.6">
      <c r="A56" s="113" t="s">
        <v>215</v>
      </c>
      <c r="B56" s="113" t="s">
        <v>217</v>
      </c>
      <c r="C56" s="51">
        <v>69</v>
      </c>
      <c r="D56" s="51">
        <v>67</v>
      </c>
      <c r="E56" s="51">
        <v>62</v>
      </c>
      <c r="F56" s="51">
        <v>57</v>
      </c>
      <c r="G56" s="51">
        <v>60</v>
      </c>
      <c r="H56" s="52">
        <v>55</v>
      </c>
      <c r="I56" s="52">
        <v>51</v>
      </c>
      <c r="J56" s="51">
        <v>49</v>
      </c>
      <c r="K56" s="69" t="s">
        <v>430</v>
      </c>
      <c r="L56" s="16">
        <f t="shared" si="2"/>
        <v>20</v>
      </c>
    </row>
    <row r="57" spans="1:12" ht="14.6">
      <c r="A57" s="113" t="s">
        <v>3</v>
      </c>
      <c r="B57" s="113" t="s">
        <v>7</v>
      </c>
      <c r="C57" s="51">
        <v>49</v>
      </c>
      <c r="D57" s="51">
        <v>47</v>
      </c>
      <c r="E57" s="51">
        <v>53</v>
      </c>
      <c r="F57" s="51">
        <v>53</v>
      </c>
      <c r="G57" s="51">
        <v>53</v>
      </c>
      <c r="H57" s="52">
        <v>60</v>
      </c>
      <c r="I57" s="52">
        <v>62</v>
      </c>
      <c r="J57" s="51">
        <v>83</v>
      </c>
      <c r="K57" s="69" t="s">
        <v>430</v>
      </c>
      <c r="L57" s="16">
        <f t="shared" si="2"/>
        <v>-34</v>
      </c>
    </row>
    <row r="58" spans="1:12" ht="14.6">
      <c r="A58" s="113" t="s">
        <v>185</v>
      </c>
      <c r="B58" s="113" t="s">
        <v>186</v>
      </c>
      <c r="C58" s="51">
        <v>127</v>
      </c>
      <c r="D58" s="51">
        <v>129</v>
      </c>
      <c r="E58" s="51">
        <v>132</v>
      </c>
      <c r="F58" s="51">
        <v>137</v>
      </c>
      <c r="G58" s="51">
        <v>140</v>
      </c>
      <c r="H58" s="52">
        <v>141</v>
      </c>
      <c r="I58" s="52">
        <v>146</v>
      </c>
      <c r="J58" s="51">
        <v>148</v>
      </c>
      <c r="K58" s="69" t="s">
        <v>430</v>
      </c>
      <c r="L58" s="16">
        <f t="shared" si="2"/>
        <v>-21</v>
      </c>
    </row>
    <row r="59" spans="1:12" ht="14.6">
      <c r="A59" s="113" t="s">
        <v>23</v>
      </c>
      <c r="B59" s="113" t="s">
        <v>362</v>
      </c>
      <c r="C59" s="51">
        <v>58</v>
      </c>
      <c r="D59" s="51">
        <v>61</v>
      </c>
      <c r="E59" s="51">
        <v>70</v>
      </c>
      <c r="F59" s="51">
        <v>69</v>
      </c>
      <c r="G59" s="51">
        <v>73</v>
      </c>
      <c r="H59" s="52">
        <v>70</v>
      </c>
      <c r="I59" s="52">
        <v>73</v>
      </c>
      <c r="J59" s="51">
        <v>80</v>
      </c>
      <c r="K59" s="69" t="s">
        <v>431</v>
      </c>
      <c r="L59" s="16">
        <f t="shared" si="2"/>
        <v>-22</v>
      </c>
    </row>
    <row r="60" spans="1:12" ht="14.6">
      <c r="A60" s="113" t="s">
        <v>182</v>
      </c>
      <c r="B60" s="113" t="s">
        <v>395</v>
      </c>
      <c r="C60" s="51">
        <v>140</v>
      </c>
      <c r="D60" s="51">
        <v>140</v>
      </c>
      <c r="E60" s="51">
        <v>136</v>
      </c>
      <c r="F60" s="51">
        <v>133</v>
      </c>
      <c r="G60" s="51">
        <v>136</v>
      </c>
      <c r="H60" s="52">
        <v>138</v>
      </c>
      <c r="I60" s="52">
        <v>140</v>
      </c>
      <c r="J60" s="51">
        <v>142</v>
      </c>
      <c r="K60" s="69" t="s">
        <v>431</v>
      </c>
      <c r="L60" s="16">
        <f t="shared" si="2"/>
        <v>-2</v>
      </c>
    </row>
    <row r="61" spans="1:12" ht="14.6">
      <c r="A61" s="113" t="s">
        <v>116</v>
      </c>
      <c r="B61" s="113" t="s">
        <v>377</v>
      </c>
      <c r="C61" s="51">
        <v>139</v>
      </c>
      <c r="D61" s="51">
        <v>132</v>
      </c>
      <c r="E61" s="51">
        <v>138</v>
      </c>
      <c r="F61" s="51">
        <v>130</v>
      </c>
      <c r="G61" s="51">
        <v>124</v>
      </c>
      <c r="H61" s="52">
        <v>124</v>
      </c>
      <c r="I61" s="52">
        <v>124</v>
      </c>
      <c r="J61" s="51">
        <v>119</v>
      </c>
      <c r="K61" s="69" t="s">
        <v>431</v>
      </c>
      <c r="L61" s="16">
        <f t="shared" si="2"/>
        <v>20</v>
      </c>
    </row>
    <row r="62" spans="1:12" ht="14.6">
      <c r="A62" s="113" t="s">
        <v>43</v>
      </c>
      <c r="B62" s="113" t="s">
        <v>45</v>
      </c>
      <c r="C62" s="51">
        <v>150</v>
      </c>
      <c r="D62" s="51">
        <v>153</v>
      </c>
      <c r="E62" s="51">
        <v>156</v>
      </c>
      <c r="F62" s="51">
        <v>158</v>
      </c>
      <c r="G62" s="51">
        <v>158</v>
      </c>
      <c r="H62" s="52">
        <v>160</v>
      </c>
      <c r="I62" s="52">
        <v>156</v>
      </c>
      <c r="J62" s="51">
        <v>162</v>
      </c>
      <c r="K62" s="69" t="s">
        <v>434</v>
      </c>
      <c r="L62" s="16">
        <f t="shared" si="2"/>
        <v>-12</v>
      </c>
    </row>
    <row r="63" spans="1:12" ht="14.6">
      <c r="A63" s="113" t="s">
        <v>145</v>
      </c>
      <c r="B63" s="113" t="s">
        <v>146</v>
      </c>
      <c r="C63" s="51">
        <v>174</v>
      </c>
      <c r="D63" s="51">
        <v>173</v>
      </c>
      <c r="E63" s="51">
        <v>173</v>
      </c>
      <c r="F63" s="51">
        <v>169</v>
      </c>
      <c r="G63" s="51">
        <v>165</v>
      </c>
      <c r="H63" s="52">
        <v>164</v>
      </c>
      <c r="I63" s="52">
        <v>170</v>
      </c>
      <c r="J63" s="51">
        <v>173</v>
      </c>
      <c r="K63" s="69" t="s">
        <v>434</v>
      </c>
      <c r="L63" s="16">
        <f t="shared" si="2"/>
        <v>1</v>
      </c>
    </row>
    <row r="64" spans="1:12" ht="14.6">
      <c r="A64" s="113" t="s">
        <v>184</v>
      </c>
      <c r="B64" s="113" t="s">
        <v>320</v>
      </c>
      <c r="C64" s="51">
        <v>15</v>
      </c>
      <c r="D64" s="51">
        <v>16</v>
      </c>
      <c r="E64" s="51">
        <v>11</v>
      </c>
      <c r="F64" s="51">
        <v>9</v>
      </c>
      <c r="G64" s="51">
        <v>14</v>
      </c>
      <c r="H64" s="52">
        <v>16</v>
      </c>
      <c r="I64" s="52">
        <v>15</v>
      </c>
      <c r="J64" s="51">
        <v>13</v>
      </c>
      <c r="K64" s="69" t="s">
        <v>429</v>
      </c>
      <c r="L64" s="16">
        <f t="shared" si="2"/>
        <v>2</v>
      </c>
    </row>
    <row r="65" spans="1:12" ht="14.6">
      <c r="A65" s="113" t="s">
        <v>204</v>
      </c>
      <c r="B65" s="113" t="s">
        <v>322</v>
      </c>
      <c r="C65" s="51">
        <v>9</v>
      </c>
      <c r="D65" s="51">
        <v>8</v>
      </c>
      <c r="E65" s="51">
        <v>21</v>
      </c>
      <c r="F65" s="51">
        <v>19</v>
      </c>
      <c r="G65" s="51">
        <v>10</v>
      </c>
      <c r="H65" s="52">
        <v>13</v>
      </c>
      <c r="I65" s="52">
        <v>14</v>
      </c>
      <c r="J65" s="51">
        <v>15</v>
      </c>
      <c r="K65" s="69" t="s">
        <v>429</v>
      </c>
      <c r="L65" s="16">
        <f t="shared" si="2"/>
        <v>-6</v>
      </c>
    </row>
    <row r="66" spans="1:12" ht="14.6">
      <c r="A66" s="113" t="s">
        <v>284</v>
      </c>
      <c r="B66" s="113" t="s">
        <v>285</v>
      </c>
      <c r="C66" s="51">
        <v>112</v>
      </c>
      <c r="D66" s="51">
        <v>96</v>
      </c>
      <c r="E66" s="51">
        <v>101</v>
      </c>
      <c r="F66" s="51">
        <v>101</v>
      </c>
      <c r="G66" s="51">
        <v>91</v>
      </c>
      <c r="H66" s="52">
        <v>87</v>
      </c>
      <c r="I66" s="52">
        <v>88</v>
      </c>
      <c r="J66" s="51">
        <v>88</v>
      </c>
      <c r="K66" s="69" t="s">
        <v>434</v>
      </c>
      <c r="L66" s="16">
        <f t="shared" si="2"/>
        <v>24</v>
      </c>
    </row>
    <row r="67" spans="1:12" ht="14.6">
      <c r="A67" s="113" t="s">
        <v>206</v>
      </c>
      <c r="B67" s="113" t="s">
        <v>339</v>
      </c>
      <c r="C67" s="51">
        <v>57</v>
      </c>
      <c r="D67" s="51">
        <v>49</v>
      </c>
      <c r="E67" s="51">
        <v>73</v>
      </c>
      <c r="F67" s="51">
        <v>77</v>
      </c>
      <c r="G67" s="51">
        <v>52</v>
      </c>
      <c r="H67" s="52">
        <v>46</v>
      </c>
      <c r="I67" s="52">
        <v>43</v>
      </c>
      <c r="J67" s="51">
        <v>41</v>
      </c>
      <c r="K67" s="69" t="s">
        <v>429</v>
      </c>
      <c r="L67" s="16">
        <f t="shared" si="2"/>
        <v>16</v>
      </c>
    </row>
    <row r="68" spans="1:12" ht="14.6">
      <c r="A68" s="113" t="s">
        <v>170</v>
      </c>
      <c r="B68" s="113" t="s">
        <v>315</v>
      </c>
      <c r="C68" s="51">
        <v>13</v>
      </c>
      <c r="D68" s="51">
        <v>17</v>
      </c>
      <c r="E68" s="51">
        <v>9</v>
      </c>
      <c r="F68" s="51">
        <v>10</v>
      </c>
      <c r="G68" s="51">
        <v>8</v>
      </c>
      <c r="H68" s="52">
        <v>6</v>
      </c>
      <c r="I68" s="52">
        <v>8</v>
      </c>
      <c r="J68" s="51">
        <v>6</v>
      </c>
      <c r="K68" s="69" t="s">
        <v>430</v>
      </c>
      <c r="L68" s="16">
        <f t="shared" si="2"/>
        <v>7</v>
      </c>
    </row>
    <row r="69" spans="1:12" ht="14.6">
      <c r="A69" s="113" t="s">
        <v>242</v>
      </c>
      <c r="B69" s="113" t="s">
        <v>245</v>
      </c>
      <c r="C69" s="51">
        <v>53</v>
      </c>
      <c r="D69" s="51">
        <v>59</v>
      </c>
      <c r="E69" s="51">
        <v>61</v>
      </c>
      <c r="F69" s="51">
        <v>72</v>
      </c>
      <c r="G69" s="51">
        <v>72</v>
      </c>
      <c r="H69" s="52">
        <v>67</v>
      </c>
      <c r="I69" s="52">
        <v>67</v>
      </c>
      <c r="J69" s="51">
        <v>66</v>
      </c>
      <c r="K69" s="69" t="s">
        <v>431</v>
      </c>
      <c r="L69" s="16">
        <f t="shared" si="2"/>
        <v>-13</v>
      </c>
    </row>
    <row r="70" spans="1:12" ht="14.6">
      <c r="A70" s="113" t="s">
        <v>273</v>
      </c>
      <c r="B70" s="113" t="s">
        <v>411</v>
      </c>
      <c r="C70" s="51">
        <v>169</v>
      </c>
      <c r="D70" s="51">
        <v>167</v>
      </c>
      <c r="E70" s="51">
        <v>168</v>
      </c>
      <c r="F70" s="51">
        <v>170</v>
      </c>
      <c r="G70" s="51">
        <v>166</v>
      </c>
      <c r="H70" s="52">
        <v>167</v>
      </c>
      <c r="I70" s="52">
        <v>168</v>
      </c>
      <c r="J70" s="51">
        <v>167</v>
      </c>
      <c r="K70" s="69" t="s">
        <v>434</v>
      </c>
      <c r="L70" s="16">
        <f t="shared" si="2"/>
        <v>2</v>
      </c>
    </row>
    <row r="71" spans="1:12" ht="14.6">
      <c r="A71" s="113" t="s">
        <v>224</v>
      </c>
      <c r="B71" s="113" t="s">
        <v>385</v>
      </c>
      <c r="C71" s="51">
        <v>134</v>
      </c>
      <c r="D71" s="51">
        <v>141</v>
      </c>
      <c r="E71" s="51">
        <v>143</v>
      </c>
      <c r="F71" s="51">
        <v>135</v>
      </c>
      <c r="G71" s="51">
        <v>138</v>
      </c>
      <c r="H71" s="52">
        <v>132</v>
      </c>
      <c r="I71" s="52">
        <v>130</v>
      </c>
      <c r="J71" s="51">
        <v>128</v>
      </c>
      <c r="K71" s="69" t="s">
        <v>434</v>
      </c>
      <c r="L71" s="16">
        <f t="shared" si="2"/>
        <v>6</v>
      </c>
    </row>
    <row r="72" spans="1:12" ht="14.6">
      <c r="A72" s="113" t="s">
        <v>262</v>
      </c>
      <c r="B72" s="113" t="s">
        <v>397</v>
      </c>
      <c r="C72" s="51">
        <v>143</v>
      </c>
      <c r="D72" s="51">
        <v>144</v>
      </c>
      <c r="E72" s="51">
        <v>139</v>
      </c>
      <c r="F72" s="51">
        <v>128</v>
      </c>
      <c r="G72" s="51">
        <v>132</v>
      </c>
      <c r="H72" s="52">
        <v>142</v>
      </c>
      <c r="I72" s="52">
        <v>143</v>
      </c>
      <c r="J72" s="51">
        <v>144</v>
      </c>
      <c r="K72" s="69" t="s">
        <v>431</v>
      </c>
      <c r="L72" s="16">
        <f t="shared" si="2"/>
        <v>-1</v>
      </c>
    </row>
    <row r="73" spans="1:12" ht="14.6">
      <c r="A73" s="113" t="s">
        <v>128</v>
      </c>
      <c r="B73" s="113" t="s">
        <v>391</v>
      </c>
      <c r="C73" s="51">
        <v>120</v>
      </c>
      <c r="D73" s="51">
        <v>131</v>
      </c>
      <c r="E73" s="51">
        <v>133</v>
      </c>
      <c r="F73" s="51">
        <v>126</v>
      </c>
      <c r="G73" s="51">
        <v>130</v>
      </c>
      <c r="H73" s="52">
        <v>129</v>
      </c>
      <c r="I73" s="52">
        <v>131</v>
      </c>
      <c r="J73" s="51">
        <v>134</v>
      </c>
      <c r="K73" s="69" t="s">
        <v>432</v>
      </c>
      <c r="L73" s="16">
        <f t="shared" si="2"/>
        <v>-14</v>
      </c>
    </row>
    <row r="74" spans="1:12" ht="14.6">
      <c r="A74" s="113" t="s">
        <v>154</v>
      </c>
      <c r="B74" s="113" t="s">
        <v>323</v>
      </c>
      <c r="C74" s="51">
        <v>20</v>
      </c>
      <c r="D74" s="51">
        <v>18</v>
      </c>
      <c r="E74" s="51">
        <v>8</v>
      </c>
      <c r="F74" s="51">
        <v>18</v>
      </c>
      <c r="G74" s="51">
        <v>22</v>
      </c>
      <c r="H74" s="52">
        <v>18</v>
      </c>
      <c r="I74" s="52">
        <v>18</v>
      </c>
      <c r="J74" s="51">
        <v>16</v>
      </c>
      <c r="K74" s="69" t="s">
        <v>430</v>
      </c>
      <c r="L74" s="16">
        <f t="shared" si="2"/>
        <v>4</v>
      </c>
    </row>
    <row r="75" spans="1:12" ht="14.6">
      <c r="A75" s="113" t="s">
        <v>187</v>
      </c>
      <c r="B75" s="113" t="s">
        <v>327</v>
      </c>
      <c r="C75" s="51">
        <v>25</v>
      </c>
      <c r="D75" s="51">
        <v>24</v>
      </c>
      <c r="E75" s="51">
        <v>36</v>
      </c>
      <c r="F75" s="51">
        <v>32</v>
      </c>
      <c r="G75" s="51">
        <v>27</v>
      </c>
      <c r="H75" s="52">
        <v>29</v>
      </c>
      <c r="I75" s="52">
        <v>25</v>
      </c>
      <c r="J75" s="51">
        <v>25</v>
      </c>
      <c r="K75" s="69" t="s">
        <v>432</v>
      </c>
      <c r="L75" s="16">
        <f t="shared" si="2"/>
        <v>0</v>
      </c>
    </row>
    <row r="76" spans="1:12" ht="14.6">
      <c r="A76" s="113" t="s">
        <v>267</v>
      </c>
      <c r="B76" s="113" t="s">
        <v>405</v>
      </c>
      <c r="C76" s="51">
        <v>160</v>
      </c>
      <c r="D76" s="51">
        <v>161</v>
      </c>
      <c r="E76" s="51">
        <v>160</v>
      </c>
      <c r="F76" s="51">
        <v>160</v>
      </c>
      <c r="G76" s="51">
        <v>157</v>
      </c>
      <c r="H76" s="52">
        <v>158</v>
      </c>
      <c r="I76" s="52">
        <v>158</v>
      </c>
      <c r="J76" s="51">
        <v>157</v>
      </c>
      <c r="K76" s="69" t="s">
        <v>433</v>
      </c>
      <c r="L76" s="16">
        <f t="shared" si="2"/>
        <v>3</v>
      </c>
    </row>
    <row r="77" spans="1:12" ht="14.6">
      <c r="A77" s="113" t="s">
        <v>254</v>
      </c>
      <c r="B77" s="113" t="s">
        <v>386</v>
      </c>
      <c r="C77" s="51">
        <v>110</v>
      </c>
      <c r="D77" s="51">
        <v>113</v>
      </c>
      <c r="E77" s="51">
        <v>115</v>
      </c>
      <c r="F77" s="51">
        <v>117</v>
      </c>
      <c r="G77" s="51">
        <v>123</v>
      </c>
      <c r="H77" s="52">
        <v>125</v>
      </c>
      <c r="I77" s="52">
        <v>128</v>
      </c>
      <c r="J77" s="51">
        <v>129</v>
      </c>
      <c r="K77" s="69" t="s">
        <v>434</v>
      </c>
      <c r="L77" s="16">
        <f t="shared" si="2"/>
        <v>-19</v>
      </c>
    </row>
    <row r="78" spans="1:12" ht="14.6">
      <c r="A78" s="113" t="s">
        <v>113</v>
      </c>
      <c r="B78" s="113" t="s">
        <v>371</v>
      </c>
      <c r="C78" s="51">
        <v>71</v>
      </c>
      <c r="D78" s="51">
        <v>90</v>
      </c>
      <c r="E78" s="51">
        <v>100</v>
      </c>
      <c r="F78" s="51">
        <v>95</v>
      </c>
      <c r="G78" s="51">
        <v>95</v>
      </c>
      <c r="H78" s="52">
        <v>96</v>
      </c>
      <c r="I78" s="52">
        <v>100</v>
      </c>
      <c r="J78" s="51">
        <v>103</v>
      </c>
      <c r="K78" s="69" t="s">
        <v>432</v>
      </c>
      <c r="L78" s="16">
        <f t="shared" si="2"/>
        <v>-32</v>
      </c>
    </row>
    <row r="79" spans="1:12" ht="14.6">
      <c r="A79" s="113" t="s">
        <v>246</v>
      </c>
      <c r="B79" s="113" t="s">
        <v>363</v>
      </c>
      <c r="C79" s="51">
        <v>106</v>
      </c>
      <c r="D79" s="51">
        <v>97</v>
      </c>
      <c r="E79" s="51">
        <v>88</v>
      </c>
      <c r="F79" s="51">
        <v>85</v>
      </c>
      <c r="G79" s="51">
        <v>89</v>
      </c>
      <c r="H79" s="52">
        <v>98</v>
      </c>
      <c r="I79" s="52">
        <v>83</v>
      </c>
      <c r="J79" s="51">
        <v>82</v>
      </c>
      <c r="K79" s="69" t="s">
        <v>433</v>
      </c>
      <c r="L79" s="16">
        <f t="shared" si="2"/>
        <v>24</v>
      </c>
    </row>
    <row r="80" spans="1:12" ht="14.6">
      <c r="A80" s="113" t="s">
        <v>180</v>
      </c>
      <c r="B80" s="113" t="s">
        <v>387</v>
      </c>
      <c r="C80" s="51">
        <v>129</v>
      </c>
      <c r="D80" s="51">
        <v>126</v>
      </c>
      <c r="E80" s="51">
        <v>128</v>
      </c>
      <c r="F80" s="51">
        <v>134</v>
      </c>
      <c r="G80" s="51">
        <v>129</v>
      </c>
      <c r="H80" s="52">
        <v>130</v>
      </c>
      <c r="I80" s="52">
        <v>129</v>
      </c>
      <c r="J80" s="51">
        <v>130</v>
      </c>
      <c r="K80" s="69" t="s">
        <v>430</v>
      </c>
      <c r="L80" s="16">
        <f t="shared" si="2"/>
        <v>-1</v>
      </c>
    </row>
    <row r="81" spans="1:12" ht="14.6">
      <c r="A81" s="113" t="s">
        <v>8</v>
      </c>
      <c r="B81" s="113" t="s">
        <v>358</v>
      </c>
      <c r="C81" s="51">
        <v>51</v>
      </c>
      <c r="D81" s="51">
        <v>53</v>
      </c>
      <c r="E81" s="51">
        <v>50</v>
      </c>
      <c r="F81" s="51">
        <v>50</v>
      </c>
      <c r="G81" s="51">
        <v>44</v>
      </c>
      <c r="H81" s="52">
        <v>49</v>
      </c>
      <c r="I81" s="52">
        <v>56</v>
      </c>
      <c r="J81" s="51">
        <v>75</v>
      </c>
      <c r="K81" s="69" t="s">
        <v>432</v>
      </c>
      <c r="L81" s="16">
        <f t="shared" si="2"/>
        <v>-24</v>
      </c>
    </row>
    <row r="82" spans="1:12" ht="14.6">
      <c r="A82" s="113" t="s">
        <v>94</v>
      </c>
      <c r="B82" s="113" t="s">
        <v>96</v>
      </c>
      <c r="C82" s="51">
        <v>85</v>
      </c>
      <c r="D82" s="51">
        <v>80</v>
      </c>
      <c r="E82" s="51">
        <v>87</v>
      </c>
      <c r="F82" s="51">
        <v>90</v>
      </c>
      <c r="G82" s="51">
        <v>82</v>
      </c>
      <c r="H82" s="52">
        <v>78</v>
      </c>
      <c r="I82" s="52">
        <v>75</v>
      </c>
      <c r="J82" s="51">
        <v>70</v>
      </c>
      <c r="K82" s="69" t="s">
        <v>429</v>
      </c>
      <c r="L82" s="16">
        <f t="shared" si="2"/>
        <v>15</v>
      </c>
    </row>
    <row r="83" spans="1:12" ht="14.6">
      <c r="A83" s="113" t="s">
        <v>89</v>
      </c>
      <c r="B83" s="113" t="s">
        <v>348</v>
      </c>
      <c r="C83" s="51">
        <v>64</v>
      </c>
      <c r="D83" s="51">
        <v>65</v>
      </c>
      <c r="E83" s="51">
        <v>58</v>
      </c>
      <c r="F83" s="51">
        <v>63</v>
      </c>
      <c r="G83" s="51">
        <v>74</v>
      </c>
      <c r="H83" s="52">
        <v>69</v>
      </c>
      <c r="I83" s="52">
        <v>64</v>
      </c>
      <c r="J83" s="51">
        <v>59</v>
      </c>
      <c r="K83" s="69" t="s">
        <v>429</v>
      </c>
      <c r="L83" s="16">
        <f t="shared" si="2"/>
        <v>5</v>
      </c>
    </row>
    <row r="84" spans="1:12" ht="14.6">
      <c r="A84" s="113" t="s">
        <v>193</v>
      </c>
      <c r="B84" s="113" t="s">
        <v>414</v>
      </c>
      <c r="C84" s="51">
        <v>171</v>
      </c>
      <c r="D84" s="51">
        <v>170</v>
      </c>
      <c r="E84" s="51">
        <v>169</v>
      </c>
      <c r="F84" s="51">
        <v>171</v>
      </c>
      <c r="G84" s="51">
        <v>173</v>
      </c>
      <c r="H84" s="52">
        <v>172</v>
      </c>
      <c r="I84" s="52">
        <v>169</v>
      </c>
      <c r="J84" s="51">
        <v>171</v>
      </c>
      <c r="K84" s="69" t="s">
        <v>430</v>
      </c>
      <c r="L84" s="16">
        <f t="shared" ref="L84:L115" si="3">C84-J84</f>
        <v>0</v>
      </c>
    </row>
    <row r="85" spans="1:12" ht="14.6">
      <c r="A85" s="113" t="s">
        <v>235</v>
      </c>
      <c r="B85" s="113" t="s">
        <v>236</v>
      </c>
      <c r="C85" s="51">
        <v>77</v>
      </c>
      <c r="D85" s="51">
        <v>91</v>
      </c>
      <c r="E85" s="51">
        <v>90</v>
      </c>
      <c r="F85" s="51">
        <v>103</v>
      </c>
      <c r="G85" s="51">
        <v>104</v>
      </c>
      <c r="H85" s="52">
        <v>105</v>
      </c>
      <c r="I85" s="52">
        <v>108</v>
      </c>
      <c r="J85" s="51">
        <v>109</v>
      </c>
      <c r="K85" s="69" t="s">
        <v>434</v>
      </c>
      <c r="L85" s="16">
        <f t="shared" si="3"/>
        <v>-32</v>
      </c>
    </row>
    <row r="86" spans="1:12" ht="14.6">
      <c r="A86" s="113" t="s">
        <v>270</v>
      </c>
      <c r="B86" s="113" t="s">
        <v>271</v>
      </c>
      <c r="C86" s="51">
        <v>168</v>
      </c>
      <c r="D86" s="51">
        <v>171</v>
      </c>
      <c r="E86" s="51">
        <v>171</v>
      </c>
      <c r="F86" s="51">
        <v>173</v>
      </c>
      <c r="G86" s="51">
        <v>170</v>
      </c>
      <c r="H86" s="52">
        <v>170</v>
      </c>
      <c r="I86" s="52">
        <v>171</v>
      </c>
      <c r="J86" s="51">
        <v>172</v>
      </c>
      <c r="K86" s="69" t="s">
        <v>431</v>
      </c>
      <c r="L86" s="16">
        <f t="shared" si="3"/>
        <v>-4</v>
      </c>
    </row>
    <row r="87" spans="1:12" ht="14.6">
      <c r="A87" s="113" t="s">
        <v>15</v>
      </c>
      <c r="B87" s="113" t="s">
        <v>16</v>
      </c>
      <c r="C87" s="51">
        <v>81</v>
      </c>
      <c r="D87" s="51">
        <v>74</v>
      </c>
      <c r="E87" s="51">
        <v>77</v>
      </c>
      <c r="F87" s="51">
        <v>73</v>
      </c>
      <c r="G87" s="51">
        <v>68</v>
      </c>
      <c r="H87" s="52">
        <v>68</v>
      </c>
      <c r="I87" s="52">
        <v>78</v>
      </c>
      <c r="J87" s="51">
        <v>86</v>
      </c>
      <c r="K87" s="69" t="s">
        <v>432</v>
      </c>
      <c r="L87" s="16">
        <f t="shared" si="3"/>
        <v>-5</v>
      </c>
    </row>
    <row r="88" spans="1:12" ht="14.6">
      <c r="A88" s="113" t="s">
        <v>190</v>
      </c>
      <c r="B88" s="113" t="s">
        <v>326</v>
      </c>
      <c r="C88" s="51">
        <v>39</v>
      </c>
      <c r="D88" s="51">
        <v>37</v>
      </c>
      <c r="E88" s="51">
        <v>28</v>
      </c>
      <c r="F88" s="51">
        <v>24</v>
      </c>
      <c r="G88" s="51">
        <v>28</v>
      </c>
      <c r="H88" s="52">
        <v>24</v>
      </c>
      <c r="I88" s="52">
        <v>24</v>
      </c>
      <c r="J88" s="51">
        <v>22</v>
      </c>
      <c r="K88" s="69" t="s">
        <v>429</v>
      </c>
      <c r="L88" s="16">
        <f t="shared" si="3"/>
        <v>17</v>
      </c>
    </row>
    <row r="89" spans="1:12" ht="14.6">
      <c r="A89" s="113" t="s">
        <v>227</v>
      </c>
      <c r="B89" s="113" t="s">
        <v>370</v>
      </c>
      <c r="C89" s="51">
        <v>101</v>
      </c>
      <c r="D89" s="51">
        <v>106</v>
      </c>
      <c r="E89" s="51">
        <v>98</v>
      </c>
      <c r="F89" s="51">
        <v>98</v>
      </c>
      <c r="G89" s="51">
        <v>99</v>
      </c>
      <c r="H89" s="52">
        <v>100</v>
      </c>
      <c r="I89" s="52">
        <v>101</v>
      </c>
      <c r="J89" s="51">
        <v>102</v>
      </c>
      <c r="K89" s="69" t="s">
        <v>434</v>
      </c>
      <c r="L89" s="16">
        <f t="shared" si="3"/>
        <v>-1</v>
      </c>
    </row>
    <row r="90" spans="1:12" ht="14.6">
      <c r="A90" s="113" t="s">
        <v>171</v>
      </c>
      <c r="B90" s="113" t="s">
        <v>172</v>
      </c>
      <c r="C90" s="51">
        <v>97</v>
      </c>
      <c r="D90" s="51">
        <v>89</v>
      </c>
      <c r="E90" s="51">
        <v>89</v>
      </c>
      <c r="F90" s="51">
        <v>93</v>
      </c>
      <c r="G90" s="51">
        <v>94</v>
      </c>
      <c r="H90" s="52">
        <v>89</v>
      </c>
      <c r="I90" s="52">
        <v>93</v>
      </c>
      <c r="J90" s="51">
        <v>95</v>
      </c>
      <c r="K90" s="69" t="s">
        <v>432</v>
      </c>
      <c r="L90" s="16">
        <f t="shared" si="3"/>
        <v>2</v>
      </c>
    </row>
    <row r="91" spans="1:12" ht="14.6">
      <c r="A91" s="113" t="s">
        <v>188</v>
      </c>
      <c r="B91" s="113" t="s">
        <v>408</v>
      </c>
      <c r="C91" s="51">
        <v>131</v>
      </c>
      <c r="D91" s="51">
        <v>137</v>
      </c>
      <c r="E91" s="51">
        <v>154</v>
      </c>
      <c r="F91" s="51">
        <v>164</v>
      </c>
      <c r="G91" s="51">
        <v>163</v>
      </c>
      <c r="H91" s="52">
        <v>162</v>
      </c>
      <c r="I91" s="52">
        <v>162</v>
      </c>
      <c r="J91" s="51">
        <v>164</v>
      </c>
      <c r="K91" s="69" t="s">
        <v>434</v>
      </c>
      <c r="L91" s="16">
        <f t="shared" si="3"/>
        <v>-33</v>
      </c>
    </row>
    <row r="92" spans="1:12" ht="14.6">
      <c r="A92" s="113" t="s">
        <v>191</v>
      </c>
      <c r="B92" s="113" t="s">
        <v>192</v>
      </c>
      <c r="C92" s="51">
        <v>7</v>
      </c>
      <c r="D92" s="51">
        <v>6</v>
      </c>
      <c r="E92" s="51">
        <v>27</v>
      </c>
      <c r="F92" s="51">
        <v>28</v>
      </c>
      <c r="G92" s="51">
        <v>32</v>
      </c>
      <c r="H92" s="52">
        <v>30</v>
      </c>
      <c r="I92" s="52">
        <v>26</v>
      </c>
      <c r="J92" s="51">
        <v>24</v>
      </c>
      <c r="K92" s="69" t="s">
        <v>429</v>
      </c>
      <c r="L92" s="16">
        <f t="shared" si="3"/>
        <v>-17</v>
      </c>
    </row>
    <row r="93" spans="1:12" ht="14.6">
      <c r="A93" s="113" t="s">
        <v>195</v>
      </c>
      <c r="B93" s="113" t="s">
        <v>330</v>
      </c>
      <c r="C93" s="51">
        <v>33</v>
      </c>
      <c r="D93" s="51">
        <v>32</v>
      </c>
      <c r="E93" s="51">
        <v>31</v>
      </c>
      <c r="F93" s="51">
        <v>35</v>
      </c>
      <c r="G93" s="51">
        <v>36</v>
      </c>
      <c r="H93" s="52">
        <v>36</v>
      </c>
      <c r="I93" s="52">
        <v>30</v>
      </c>
      <c r="J93" s="51">
        <v>28</v>
      </c>
      <c r="K93" s="69" t="s">
        <v>429</v>
      </c>
      <c r="L93" s="16">
        <f t="shared" si="3"/>
        <v>5</v>
      </c>
    </row>
    <row r="94" spans="1:12" ht="14.6">
      <c r="A94" s="113" t="s">
        <v>286</v>
      </c>
      <c r="B94" s="113" t="s">
        <v>324</v>
      </c>
      <c r="C94" s="51">
        <v>4</v>
      </c>
      <c r="D94" s="51">
        <v>4</v>
      </c>
      <c r="E94" s="51">
        <v>19</v>
      </c>
      <c r="F94" s="51">
        <v>15</v>
      </c>
      <c r="G94" s="51">
        <v>15</v>
      </c>
      <c r="H94" s="52">
        <v>17</v>
      </c>
      <c r="I94" s="52">
        <v>17</v>
      </c>
      <c r="J94" s="51">
        <v>17</v>
      </c>
      <c r="K94" s="69" t="s">
        <v>429</v>
      </c>
      <c r="L94" s="16">
        <f t="shared" si="3"/>
        <v>-13</v>
      </c>
    </row>
    <row r="95" spans="1:12" ht="14.6">
      <c r="A95" s="113" t="s">
        <v>288</v>
      </c>
      <c r="B95" s="113" t="s">
        <v>345</v>
      </c>
      <c r="C95" s="51">
        <v>88</v>
      </c>
      <c r="D95" s="51">
        <v>81</v>
      </c>
      <c r="E95" s="51">
        <v>64</v>
      </c>
      <c r="F95" s="51">
        <v>56</v>
      </c>
      <c r="G95" s="51">
        <v>57</v>
      </c>
      <c r="H95" s="52">
        <v>54</v>
      </c>
      <c r="I95" s="52">
        <v>54</v>
      </c>
      <c r="J95" s="51">
        <v>54</v>
      </c>
      <c r="K95" s="69" t="s">
        <v>432</v>
      </c>
      <c r="L95" s="16">
        <f t="shared" si="3"/>
        <v>34</v>
      </c>
    </row>
    <row r="96" spans="1:12" ht="14.6">
      <c r="A96" s="113" t="s">
        <v>216</v>
      </c>
      <c r="B96" s="113" t="s">
        <v>218</v>
      </c>
      <c r="C96" s="51">
        <v>75</v>
      </c>
      <c r="D96" s="51">
        <v>73</v>
      </c>
      <c r="E96" s="51">
        <v>59</v>
      </c>
      <c r="F96" s="51">
        <v>66</v>
      </c>
      <c r="G96" s="51">
        <v>70</v>
      </c>
      <c r="H96" s="52">
        <v>64</v>
      </c>
      <c r="I96" s="52">
        <v>68</v>
      </c>
      <c r="J96" s="51">
        <v>69</v>
      </c>
      <c r="K96" s="69" t="s">
        <v>432</v>
      </c>
      <c r="L96" s="16">
        <f t="shared" si="3"/>
        <v>6</v>
      </c>
    </row>
    <row r="97" spans="1:12" ht="14.6">
      <c r="A97" s="113" t="s">
        <v>2</v>
      </c>
      <c r="B97" s="113" t="s">
        <v>5</v>
      </c>
      <c r="C97" s="51">
        <v>145</v>
      </c>
      <c r="D97" s="51">
        <v>147</v>
      </c>
      <c r="E97" s="51">
        <v>147</v>
      </c>
      <c r="F97" s="51">
        <v>146</v>
      </c>
      <c r="G97" s="51">
        <v>144</v>
      </c>
      <c r="H97" s="52">
        <v>145</v>
      </c>
      <c r="I97" s="52">
        <v>123</v>
      </c>
      <c r="J97" s="51">
        <v>101</v>
      </c>
      <c r="K97" s="69" t="s">
        <v>431</v>
      </c>
      <c r="L97" s="16">
        <f t="shared" si="3"/>
        <v>44</v>
      </c>
    </row>
    <row r="98" spans="1:12" ht="14.6">
      <c r="A98" s="113" t="s">
        <v>14</v>
      </c>
      <c r="B98" s="113" t="s">
        <v>361</v>
      </c>
      <c r="C98" s="51">
        <v>103</v>
      </c>
      <c r="D98" s="51">
        <v>108</v>
      </c>
      <c r="E98" s="51">
        <v>112</v>
      </c>
      <c r="F98" s="51">
        <v>112</v>
      </c>
      <c r="G98" s="51">
        <v>117</v>
      </c>
      <c r="H98" s="52">
        <v>120</v>
      </c>
      <c r="I98" s="52">
        <v>98</v>
      </c>
      <c r="J98" s="51">
        <v>79</v>
      </c>
      <c r="K98" s="69" t="s">
        <v>431</v>
      </c>
      <c r="L98" s="16">
        <f t="shared" si="3"/>
        <v>24</v>
      </c>
    </row>
    <row r="99" spans="1:12" ht="14.6">
      <c r="A99" s="113" t="s">
        <v>121</v>
      </c>
      <c r="B99" s="113" t="s">
        <v>123</v>
      </c>
      <c r="C99" s="51">
        <v>99</v>
      </c>
      <c r="D99" s="51">
        <v>122</v>
      </c>
      <c r="E99" s="51">
        <v>118</v>
      </c>
      <c r="F99" s="51">
        <v>122</v>
      </c>
      <c r="G99" s="51">
        <v>116</v>
      </c>
      <c r="H99" s="52">
        <v>115</v>
      </c>
      <c r="I99" s="52">
        <v>112</v>
      </c>
      <c r="J99" s="51">
        <v>108</v>
      </c>
      <c r="K99" s="69" t="s">
        <v>432</v>
      </c>
      <c r="L99" s="16">
        <f t="shared" si="3"/>
        <v>-9</v>
      </c>
    </row>
    <row r="100" spans="1:12" ht="14.6">
      <c r="A100" s="113" t="s">
        <v>71</v>
      </c>
      <c r="B100" s="113" t="s">
        <v>72</v>
      </c>
      <c r="C100" s="51">
        <v>45</v>
      </c>
      <c r="D100" s="51">
        <v>51</v>
      </c>
      <c r="E100" s="51">
        <v>48</v>
      </c>
      <c r="F100" s="51">
        <v>46</v>
      </c>
      <c r="G100" s="51">
        <v>47</v>
      </c>
      <c r="H100" s="52">
        <v>65</v>
      </c>
      <c r="I100" s="52">
        <v>77</v>
      </c>
      <c r="J100" s="51">
        <v>81</v>
      </c>
      <c r="K100" s="69" t="s">
        <v>429</v>
      </c>
      <c r="L100" s="16">
        <f t="shared" si="3"/>
        <v>-36</v>
      </c>
    </row>
    <row r="101" spans="1:12" ht="14.6">
      <c r="A101" s="113" t="s">
        <v>231</v>
      </c>
      <c r="B101" s="113" t="s">
        <v>390</v>
      </c>
      <c r="C101" s="51">
        <v>136</v>
      </c>
      <c r="D101" s="51">
        <v>136</v>
      </c>
      <c r="E101" s="51">
        <v>130</v>
      </c>
      <c r="F101" s="51">
        <v>131</v>
      </c>
      <c r="G101" s="51">
        <v>133</v>
      </c>
      <c r="H101" s="52">
        <v>135</v>
      </c>
      <c r="I101" s="52">
        <v>135</v>
      </c>
      <c r="J101" s="51">
        <v>133</v>
      </c>
      <c r="K101" s="69" t="s">
        <v>434</v>
      </c>
      <c r="L101" s="16">
        <f t="shared" si="3"/>
        <v>3</v>
      </c>
    </row>
    <row r="102" spans="1:12" ht="14.6">
      <c r="A102" s="113" t="s">
        <v>109</v>
      </c>
      <c r="B102" s="113" t="s">
        <v>368</v>
      </c>
      <c r="C102" s="51">
        <v>67</v>
      </c>
      <c r="D102" s="51">
        <v>60</v>
      </c>
      <c r="E102" s="51">
        <v>55</v>
      </c>
      <c r="F102" s="51">
        <v>48</v>
      </c>
      <c r="G102" s="51">
        <v>55</v>
      </c>
      <c r="H102" s="52">
        <v>72</v>
      </c>
      <c r="I102" s="52">
        <v>94</v>
      </c>
      <c r="J102" s="51">
        <v>97</v>
      </c>
      <c r="K102" s="69" t="s">
        <v>432</v>
      </c>
      <c r="L102" s="16">
        <f t="shared" si="3"/>
        <v>-30</v>
      </c>
    </row>
    <row r="103" spans="1:12" ht="14.6">
      <c r="A103" s="113" t="s">
        <v>220</v>
      </c>
      <c r="B103" s="113" t="s">
        <v>222</v>
      </c>
      <c r="C103" s="51">
        <v>62</v>
      </c>
      <c r="D103" s="51">
        <v>70</v>
      </c>
      <c r="E103" s="51">
        <v>68</v>
      </c>
      <c r="F103" s="51">
        <v>61</v>
      </c>
      <c r="G103" s="51">
        <v>56</v>
      </c>
      <c r="H103" s="52">
        <v>56</v>
      </c>
      <c r="I103" s="52">
        <v>58</v>
      </c>
      <c r="J103" s="51">
        <v>56</v>
      </c>
      <c r="K103" s="69" t="s">
        <v>432</v>
      </c>
      <c r="L103" s="16">
        <f t="shared" si="3"/>
        <v>6</v>
      </c>
    </row>
    <row r="104" spans="1:12" ht="14.6">
      <c r="A104" s="113" t="s">
        <v>260</v>
      </c>
      <c r="B104" s="113" t="s">
        <v>396</v>
      </c>
      <c r="C104" s="51">
        <v>153</v>
      </c>
      <c r="D104" s="51">
        <v>152</v>
      </c>
      <c r="E104" s="51">
        <v>148</v>
      </c>
      <c r="F104" s="51">
        <v>149</v>
      </c>
      <c r="G104" s="51">
        <v>147</v>
      </c>
      <c r="H104" s="52">
        <v>147</v>
      </c>
      <c r="I104" s="52">
        <v>144</v>
      </c>
      <c r="J104" s="51">
        <v>143</v>
      </c>
      <c r="K104" s="69" t="s">
        <v>430</v>
      </c>
      <c r="L104" s="16">
        <f t="shared" si="3"/>
        <v>10</v>
      </c>
    </row>
    <row r="105" spans="1:12" ht="14.6">
      <c r="A105" s="113" t="s">
        <v>95</v>
      </c>
      <c r="B105" s="113" t="s">
        <v>357</v>
      </c>
      <c r="C105" s="51">
        <v>98</v>
      </c>
      <c r="D105" s="51">
        <v>88</v>
      </c>
      <c r="E105" s="51">
        <v>54</v>
      </c>
      <c r="F105" s="51">
        <v>60</v>
      </c>
      <c r="G105" s="51">
        <v>69</v>
      </c>
      <c r="H105" s="52">
        <v>71</v>
      </c>
      <c r="I105" s="52">
        <v>70</v>
      </c>
      <c r="J105" s="51">
        <v>73</v>
      </c>
      <c r="K105" s="69" t="s">
        <v>431</v>
      </c>
      <c r="L105" s="16">
        <f t="shared" si="3"/>
        <v>25</v>
      </c>
    </row>
    <row r="106" spans="1:12" ht="14.6">
      <c r="A106" s="113" t="s">
        <v>232</v>
      </c>
      <c r="B106" s="113" t="s">
        <v>233</v>
      </c>
      <c r="C106" s="51">
        <v>113</v>
      </c>
      <c r="D106" s="51">
        <v>114</v>
      </c>
      <c r="E106" s="51">
        <v>114</v>
      </c>
      <c r="F106" s="51">
        <v>106</v>
      </c>
      <c r="G106" s="51">
        <v>106</v>
      </c>
      <c r="H106" s="52">
        <v>103</v>
      </c>
      <c r="I106" s="52">
        <v>104</v>
      </c>
      <c r="J106" s="51">
        <v>105</v>
      </c>
      <c r="K106" s="69" t="s">
        <v>429</v>
      </c>
      <c r="L106" s="16">
        <f t="shared" si="3"/>
        <v>8</v>
      </c>
    </row>
    <row r="107" spans="1:12" ht="14.6">
      <c r="A107" s="113" t="s">
        <v>229</v>
      </c>
      <c r="B107" s="113" t="s">
        <v>372</v>
      </c>
      <c r="C107" s="51">
        <v>73</v>
      </c>
      <c r="D107" s="51">
        <v>79</v>
      </c>
      <c r="E107" s="51">
        <v>85</v>
      </c>
      <c r="F107" s="51">
        <v>87</v>
      </c>
      <c r="G107" s="51">
        <v>93</v>
      </c>
      <c r="H107" s="52">
        <v>99</v>
      </c>
      <c r="I107" s="52">
        <v>103</v>
      </c>
      <c r="J107" s="51">
        <v>104</v>
      </c>
      <c r="K107" s="69" t="s">
        <v>432</v>
      </c>
      <c r="L107" s="16">
        <f t="shared" si="3"/>
        <v>-31</v>
      </c>
    </row>
    <row r="108" spans="1:12" ht="14.6">
      <c r="A108" s="113" t="s">
        <v>259</v>
      </c>
      <c r="B108" s="113" t="s">
        <v>261</v>
      </c>
      <c r="C108" s="51">
        <v>151</v>
      </c>
      <c r="D108" s="51">
        <v>145</v>
      </c>
      <c r="E108" s="51">
        <v>144</v>
      </c>
      <c r="F108" s="51">
        <v>143</v>
      </c>
      <c r="G108" s="51">
        <v>131</v>
      </c>
      <c r="H108" s="52">
        <v>137</v>
      </c>
      <c r="I108" s="52">
        <v>138</v>
      </c>
      <c r="J108" s="51">
        <v>139</v>
      </c>
      <c r="K108" s="69" t="s">
        <v>431</v>
      </c>
      <c r="L108" s="16">
        <f t="shared" si="3"/>
        <v>12</v>
      </c>
    </row>
    <row r="109" spans="1:12" ht="14.6">
      <c r="A109" s="113" t="s">
        <v>289</v>
      </c>
      <c r="B109" s="113" t="s">
        <v>290</v>
      </c>
      <c r="C109" s="51">
        <v>19</v>
      </c>
      <c r="D109" s="51">
        <v>22</v>
      </c>
      <c r="E109" s="51">
        <v>17</v>
      </c>
      <c r="F109" s="51">
        <v>17</v>
      </c>
      <c r="G109" s="51">
        <v>24</v>
      </c>
      <c r="H109" s="52">
        <v>26</v>
      </c>
      <c r="I109" s="52">
        <v>23</v>
      </c>
      <c r="J109" s="51">
        <v>23</v>
      </c>
      <c r="K109" s="69" t="s">
        <v>432</v>
      </c>
      <c r="L109" s="16">
        <f t="shared" si="3"/>
        <v>-4</v>
      </c>
    </row>
    <row r="110" spans="1:12" ht="14.6">
      <c r="A110" s="113" t="s">
        <v>33</v>
      </c>
      <c r="B110" s="113" t="s">
        <v>35</v>
      </c>
      <c r="C110" s="51">
        <v>118</v>
      </c>
      <c r="D110" s="51">
        <v>120</v>
      </c>
      <c r="E110" s="51">
        <v>105</v>
      </c>
      <c r="F110" s="51">
        <v>105</v>
      </c>
      <c r="G110" s="51">
        <v>100</v>
      </c>
      <c r="H110" s="52">
        <v>106</v>
      </c>
      <c r="I110" s="52">
        <v>106</v>
      </c>
      <c r="J110" s="51">
        <v>112</v>
      </c>
      <c r="K110" s="69" t="s">
        <v>431</v>
      </c>
      <c r="L110" s="16">
        <f t="shared" si="3"/>
        <v>6</v>
      </c>
    </row>
    <row r="111" spans="1:12" ht="14.6">
      <c r="A111" s="113" t="s">
        <v>155</v>
      </c>
      <c r="B111" s="113" t="s">
        <v>317</v>
      </c>
      <c r="C111" s="51">
        <v>8</v>
      </c>
      <c r="D111" s="51">
        <v>9</v>
      </c>
      <c r="E111" s="51">
        <v>6</v>
      </c>
      <c r="F111" s="51">
        <v>5</v>
      </c>
      <c r="G111" s="51">
        <v>13</v>
      </c>
      <c r="H111" s="52">
        <v>8</v>
      </c>
      <c r="I111" s="52">
        <v>7</v>
      </c>
      <c r="J111" s="51">
        <v>9</v>
      </c>
      <c r="K111" s="69" t="s">
        <v>431</v>
      </c>
      <c r="L111" s="16">
        <f t="shared" si="3"/>
        <v>-1</v>
      </c>
    </row>
    <row r="112" spans="1:12" ht="14.6">
      <c r="A112" s="113" t="s">
        <v>124</v>
      </c>
      <c r="B112" s="113" t="s">
        <v>125</v>
      </c>
      <c r="C112" s="51">
        <v>78</v>
      </c>
      <c r="D112" s="51">
        <v>71</v>
      </c>
      <c r="E112" s="51">
        <v>74</v>
      </c>
      <c r="F112" s="51">
        <v>75</v>
      </c>
      <c r="G112" s="51">
        <v>92</v>
      </c>
      <c r="H112" s="52">
        <v>90</v>
      </c>
      <c r="I112" s="52">
        <v>114</v>
      </c>
      <c r="J112" s="51">
        <v>117</v>
      </c>
      <c r="K112" s="69" t="s">
        <v>430</v>
      </c>
      <c r="L112" s="16">
        <f t="shared" si="3"/>
        <v>-39</v>
      </c>
    </row>
    <row r="113" spans="1:12" ht="14.6">
      <c r="A113" s="113" t="s">
        <v>199</v>
      </c>
      <c r="B113" s="113" t="s">
        <v>314</v>
      </c>
      <c r="C113" s="51">
        <v>2</v>
      </c>
      <c r="D113" s="51">
        <v>2</v>
      </c>
      <c r="E113" s="51">
        <v>4</v>
      </c>
      <c r="F113" s="51">
        <v>2</v>
      </c>
      <c r="G113" s="51">
        <v>5</v>
      </c>
      <c r="H113" s="52">
        <v>3</v>
      </c>
      <c r="I113" s="52">
        <v>4</v>
      </c>
      <c r="J113" s="51">
        <v>5</v>
      </c>
      <c r="K113" s="69" t="s">
        <v>429</v>
      </c>
      <c r="L113" s="16">
        <f t="shared" si="3"/>
        <v>-3</v>
      </c>
    </row>
    <row r="114" spans="1:12" ht="14.6">
      <c r="A114" s="113" t="s">
        <v>42</v>
      </c>
      <c r="B114" s="113" t="s">
        <v>44</v>
      </c>
      <c r="C114" s="51">
        <v>43</v>
      </c>
      <c r="D114" s="51">
        <v>48</v>
      </c>
      <c r="E114" s="51">
        <v>47</v>
      </c>
      <c r="F114" s="51">
        <v>52</v>
      </c>
      <c r="G114" s="51">
        <v>61</v>
      </c>
      <c r="H114" s="52">
        <v>63</v>
      </c>
      <c r="I114" s="52">
        <v>66</v>
      </c>
      <c r="J114" s="51">
        <v>57</v>
      </c>
      <c r="K114" s="69" t="s">
        <v>432</v>
      </c>
      <c r="L114" s="16">
        <f t="shared" si="3"/>
        <v>-14</v>
      </c>
    </row>
    <row r="115" spans="1:12" ht="14.6">
      <c r="A115" s="113" t="s">
        <v>110</v>
      </c>
      <c r="B115" s="113" t="s">
        <v>112</v>
      </c>
      <c r="C115" s="51">
        <v>115</v>
      </c>
      <c r="D115" s="51">
        <v>112</v>
      </c>
      <c r="E115" s="51">
        <v>111</v>
      </c>
      <c r="F115" s="51">
        <v>116</v>
      </c>
      <c r="G115" s="51">
        <v>122</v>
      </c>
      <c r="H115" s="52">
        <v>119</v>
      </c>
      <c r="I115" s="52">
        <v>120</v>
      </c>
      <c r="J115" s="51">
        <v>115</v>
      </c>
      <c r="K115" s="69" t="s">
        <v>432</v>
      </c>
      <c r="L115" s="16">
        <f t="shared" si="3"/>
        <v>0</v>
      </c>
    </row>
    <row r="116" spans="1:12" ht="14.6">
      <c r="A116" s="113" t="s">
        <v>274</v>
      </c>
      <c r="B116" s="113" t="s">
        <v>417</v>
      </c>
      <c r="C116" s="51">
        <v>178</v>
      </c>
      <c r="D116" s="51">
        <v>179</v>
      </c>
      <c r="E116" s="51">
        <v>179</v>
      </c>
      <c r="F116" s="51">
        <v>179</v>
      </c>
      <c r="G116" s="51">
        <v>180</v>
      </c>
      <c r="H116" s="52">
        <v>180</v>
      </c>
      <c r="I116" s="52">
        <v>179</v>
      </c>
      <c r="J116" s="51">
        <v>180</v>
      </c>
      <c r="K116" s="69" t="s">
        <v>431</v>
      </c>
      <c r="L116" s="16">
        <f t="shared" ref="L116:L147" si="4">C116-J116</f>
        <v>-2</v>
      </c>
    </row>
    <row r="117" spans="1:12" ht="14.6">
      <c r="A117" s="113" t="s">
        <v>159</v>
      </c>
      <c r="B117" s="113" t="s">
        <v>428</v>
      </c>
      <c r="C117" s="51">
        <v>116</v>
      </c>
      <c r="D117" s="51">
        <v>123</v>
      </c>
      <c r="E117" s="51">
        <v>117</v>
      </c>
      <c r="F117" s="51">
        <v>118</v>
      </c>
      <c r="G117" s="51">
        <v>111</v>
      </c>
      <c r="H117" s="52">
        <v>109</v>
      </c>
      <c r="I117" s="52">
        <v>95</v>
      </c>
      <c r="J117" s="51">
        <v>92</v>
      </c>
      <c r="K117" s="69" t="s">
        <v>429</v>
      </c>
      <c r="L117" s="16">
        <f t="shared" si="4"/>
        <v>24</v>
      </c>
    </row>
    <row r="118" spans="1:12" ht="14.6">
      <c r="A118" s="113" t="s">
        <v>100</v>
      </c>
      <c r="B118" s="113" t="s">
        <v>359</v>
      </c>
      <c r="C118" s="51">
        <v>94</v>
      </c>
      <c r="D118" s="51">
        <v>83</v>
      </c>
      <c r="E118" s="51">
        <v>76</v>
      </c>
      <c r="F118" s="51">
        <v>81</v>
      </c>
      <c r="G118" s="51">
        <v>75</v>
      </c>
      <c r="H118" s="52">
        <v>77</v>
      </c>
      <c r="I118" s="52">
        <v>74</v>
      </c>
      <c r="J118" s="51">
        <v>77</v>
      </c>
      <c r="K118" s="69" t="s">
        <v>429</v>
      </c>
      <c r="L118" s="16">
        <f t="shared" si="4"/>
        <v>17</v>
      </c>
    </row>
    <row r="119" spans="1:12" ht="14.6">
      <c r="A119" s="113" t="s">
        <v>291</v>
      </c>
      <c r="B119" s="113" t="s">
        <v>310</v>
      </c>
      <c r="C119" s="51">
        <v>3</v>
      </c>
      <c r="D119" s="51">
        <v>3</v>
      </c>
      <c r="E119" s="51">
        <v>2</v>
      </c>
      <c r="F119" s="51">
        <v>3</v>
      </c>
      <c r="G119" s="51">
        <v>1</v>
      </c>
      <c r="H119" s="52">
        <v>1</v>
      </c>
      <c r="I119" s="52">
        <v>1</v>
      </c>
      <c r="J119" s="51">
        <v>1</v>
      </c>
      <c r="K119" s="69" t="s">
        <v>429</v>
      </c>
      <c r="L119" s="16">
        <f t="shared" si="4"/>
        <v>2</v>
      </c>
    </row>
    <row r="120" spans="1:12" ht="14.6">
      <c r="A120" s="113" t="s">
        <v>133</v>
      </c>
      <c r="B120" s="113" t="s">
        <v>135</v>
      </c>
      <c r="C120" s="51">
        <v>141</v>
      </c>
      <c r="D120" s="51">
        <v>134</v>
      </c>
      <c r="E120" s="51">
        <v>127</v>
      </c>
      <c r="F120" s="51">
        <v>125</v>
      </c>
      <c r="G120" s="51">
        <v>126</v>
      </c>
      <c r="H120" s="52">
        <v>127</v>
      </c>
      <c r="I120" s="52">
        <v>132</v>
      </c>
      <c r="J120" s="51">
        <v>135</v>
      </c>
      <c r="K120" s="69" t="s">
        <v>434</v>
      </c>
      <c r="L120" s="16">
        <f t="shared" si="4"/>
        <v>6</v>
      </c>
    </row>
    <row r="121" spans="1:12" ht="14.6">
      <c r="A121" s="113" t="s">
        <v>54</v>
      </c>
      <c r="B121" s="113" t="s">
        <v>341</v>
      </c>
      <c r="C121" s="51">
        <v>34</v>
      </c>
      <c r="D121" s="51">
        <v>36</v>
      </c>
      <c r="E121" s="51">
        <v>37</v>
      </c>
      <c r="F121" s="51">
        <v>30</v>
      </c>
      <c r="G121" s="51">
        <v>38</v>
      </c>
      <c r="H121" s="52">
        <v>35</v>
      </c>
      <c r="I121" s="52">
        <v>50</v>
      </c>
      <c r="J121" s="51">
        <v>44</v>
      </c>
      <c r="K121" s="69" t="s">
        <v>430</v>
      </c>
      <c r="L121" s="16">
        <f t="shared" si="4"/>
        <v>-10</v>
      </c>
    </row>
    <row r="122" spans="1:12" ht="14.6">
      <c r="A122" s="113" t="s">
        <v>59</v>
      </c>
      <c r="B122" s="113" t="s">
        <v>325</v>
      </c>
      <c r="C122" s="51">
        <v>12</v>
      </c>
      <c r="D122" s="51">
        <v>12</v>
      </c>
      <c r="E122" s="51">
        <v>7</v>
      </c>
      <c r="F122" s="51">
        <v>11</v>
      </c>
      <c r="G122" s="51">
        <v>11</v>
      </c>
      <c r="H122" s="52">
        <v>11</v>
      </c>
      <c r="I122" s="52">
        <v>16</v>
      </c>
      <c r="J122" s="51">
        <v>18</v>
      </c>
      <c r="K122" s="69" t="s">
        <v>429</v>
      </c>
      <c r="L122" s="16">
        <f t="shared" si="4"/>
        <v>-6</v>
      </c>
    </row>
    <row r="123" spans="1:12" ht="14.6">
      <c r="A123" s="113" t="s">
        <v>63</v>
      </c>
      <c r="B123" s="113" t="s">
        <v>360</v>
      </c>
      <c r="C123" s="51">
        <v>90</v>
      </c>
      <c r="D123" s="51">
        <v>77</v>
      </c>
      <c r="E123" s="51">
        <v>103</v>
      </c>
      <c r="F123" s="51">
        <v>99</v>
      </c>
      <c r="G123" s="51">
        <v>98</v>
      </c>
      <c r="H123" s="52">
        <v>95</v>
      </c>
      <c r="I123" s="52">
        <v>84</v>
      </c>
      <c r="J123" s="51">
        <v>78</v>
      </c>
      <c r="K123" s="69" t="s">
        <v>431</v>
      </c>
      <c r="L123" s="16">
        <f t="shared" si="4"/>
        <v>12</v>
      </c>
    </row>
    <row r="124" spans="1:12" ht="14.6">
      <c r="A124" s="113" t="s">
        <v>138</v>
      </c>
      <c r="B124" s="113" t="s">
        <v>139</v>
      </c>
      <c r="C124" s="51">
        <v>159</v>
      </c>
      <c r="D124" s="51">
        <v>158</v>
      </c>
      <c r="E124" s="51">
        <v>159</v>
      </c>
      <c r="F124" s="51">
        <v>147</v>
      </c>
      <c r="G124" s="51">
        <v>139</v>
      </c>
      <c r="H124" s="52">
        <v>139</v>
      </c>
      <c r="I124" s="52">
        <v>142</v>
      </c>
      <c r="J124" s="51">
        <v>145</v>
      </c>
      <c r="K124" s="69" t="s">
        <v>431</v>
      </c>
      <c r="L124" s="16">
        <f t="shared" si="4"/>
        <v>14</v>
      </c>
    </row>
    <row r="125" spans="1:12" ht="14.6">
      <c r="A125" s="113" t="s">
        <v>292</v>
      </c>
      <c r="B125" s="113" t="s">
        <v>393</v>
      </c>
      <c r="C125" s="51">
        <v>146</v>
      </c>
      <c r="D125" s="51">
        <v>138</v>
      </c>
      <c r="E125" s="51">
        <v>140</v>
      </c>
      <c r="F125" s="51">
        <v>132</v>
      </c>
      <c r="G125" s="51">
        <v>135</v>
      </c>
      <c r="H125" s="52">
        <v>134</v>
      </c>
      <c r="I125" s="52">
        <v>137</v>
      </c>
      <c r="J125" s="51">
        <v>137</v>
      </c>
      <c r="K125" s="69" t="s">
        <v>434</v>
      </c>
      <c r="L125" s="16">
        <f t="shared" si="4"/>
        <v>9</v>
      </c>
    </row>
    <row r="126" spans="1:12" ht="14.6">
      <c r="A126" s="113" t="s">
        <v>157</v>
      </c>
      <c r="B126" s="113" t="s">
        <v>158</v>
      </c>
      <c r="C126" s="51">
        <v>111</v>
      </c>
      <c r="D126" s="51">
        <v>87</v>
      </c>
      <c r="E126" s="51">
        <v>83</v>
      </c>
      <c r="F126" s="51">
        <v>91</v>
      </c>
      <c r="G126" s="51">
        <v>96</v>
      </c>
      <c r="H126" s="52">
        <v>91</v>
      </c>
      <c r="I126" s="52">
        <v>79</v>
      </c>
      <c r="J126" s="51">
        <v>76</v>
      </c>
      <c r="K126" s="69" t="s">
        <v>430</v>
      </c>
      <c r="L126" s="16">
        <f t="shared" si="4"/>
        <v>35</v>
      </c>
    </row>
    <row r="127" spans="1:12" ht="14.6">
      <c r="A127" s="113" t="s">
        <v>12</v>
      </c>
      <c r="B127" s="113" t="s">
        <v>342</v>
      </c>
      <c r="C127" s="51">
        <v>41</v>
      </c>
      <c r="D127" s="51">
        <v>44</v>
      </c>
      <c r="E127" s="51">
        <v>56</v>
      </c>
      <c r="F127" s="51">
        <v>55</v>
      </c>
      <c r="G127" s="51">
        <v>51</v>
      </c>
      <c r="H127" s="52">
        <v>53</v>
      </c>
      <c r="I127" s="52">
        <v>38</v>
      </c>
      <c r="J127" s="51">
        <v>46</v>
      </c>
      <c r="K127" s="69" t="s">
        <v>431</v>
      </c>
      <c r="L127" s="16">
        <f t="shared" si="4"/>
        <v>-5</v>
      </c>
    </row>
    <row r="128" spans="1:12" ht="14.6">
      <c r="A128" s="113" t="s">
        <v>223</v>
      </c>
      <c r="B128" s="113" t="s">
        <v>225</v>
      </c>
      <c r="C128" s="51">
        <v>91</v>
      </c>
      <c r="D128" s="51">
        <v>105</v>
      </c>
      <c r="E128" s="51">
        <v>109</v>
      </c>
      <c r="F128" s="51">
        <v>111</v>
      </c>
      <c r="G128" s="51">
        <v>110</v>
      </c>
      <c r="H128" s="52">
        <v>107</v>
      </c>
      <c r="I128" s="52">
        <v>99</v>
      </c>
      <c r="J128" s="51">
        <v>100</v>
      </c>
      <c r="K128" s="69" t="s">
        <v>430</v>
      </c>
      <c r="L128" s="16">
        <f t="shared" si="4"/>
        <v>-9</v>
      </c>
    </row>
    <row r="129" spans="1:12" ht="14.6">
      <c r="A129" s="113" t="s">
        <v>58</v>
      </c>
      <c r="B129" s="113" t="s">
        <v>60</v>
      </c>
      <c r="C129" s="51">
        <v>105</v>
      </c>
      <c r="D129" s="51">
        <v>104</v>
      </c>
      <c r="E129" s="51">
        <v>92</v>
      </c>
      <c r="F129" s="51">
        <v>84</v>
      </c>
      <c r="G129" s="51">
        <v>90</v>
      </c>
      <c r="H129" s="52">
        <v>88</v>
      </c>
      <c r="I129" s="52">
        <v>85</v>
      </c>
      <c r="J129" s="51">
        <v>90</v>
      </c>
      <c r="K129" s="69" t="s">
        <v>430</v>
      </c>
      <c r="L129" s="16">
        <f t="shared" si="4"/>
        <v>15</v>
      </c>
    </row>
    <row r="130" spans="1:12" ht="14.6">
      <c r="A130" s="113" t="s">
        <v>177</v>
      </c>
      <c r="B130" s="113" t="s">
        <v>392</v>
      </c>
      <c r="C130" s="51">
        <v>147</v>
      </c>
      <c r="D130" s="51">
        <v>149</v>
      </c>
      <c r="E130" s="51">
        <v>141</v>
      </c>
      <c r="F130" s="51">
        <v>138</v>
      </c>
      <c r="G130" s="51">
        <v>127</v>
      </c>
      <c r="H130" s="52">
        <v>133</v>
      </c>
      <c r="I130" s="52">
        <v>134</v>
      </c>
      <c r="J130" s="51">
        <v>136</v>
      </c>
      <c r="K130" s="69" t="s">
        <v>431</v>
      </c>
      <c r="L130" s="16">
        <f t="shared" si="4"/>
        <v>11</v>
      </c>
    </row>
    <row r="131" spans="1:12" ht="14.6">
      <c r="A131" s="113" t="s">
        <v>90</v>
      </c>
      <c r="B131" s="113" t="s">
        <v>351</v>
      </c>
      <c r="C131" s="51">
        <v>22</v>
      </c>
      <c r="D131" s="51">
        <v>19</v>
      </c>
      <c r="E131" s="51">
        <v>18</v>
      </c>
      <c r="F131" s="51">
        <v>47</v>
      </c>
      <c r="G131" s="51">
        <v>54</v>
      </c>
      <c r="H131" s="52">
        <v>58</v>
      </c>
      <c r="I131" s="52">
        <v>59</v>
      </c>
      <c r="J131" s="51">
        <v>62</v>
      </c>
      <c r="K131" s="69" t="s">
        <v>429</v>
      </c>
      <c r="L131" s="16">
        <f t="shared" si="4"/>
        <v>-40</v>
      </c>
    </row>
    <row r="132" spans="1:12" ht="14.6">
      <c r="A132" s="113" t="s">
        <v>173</v>
      </c>
      <c r="B132" s="113" t="s">
        <v>174</v>
      </c>
      <c r="C132" s="51">
        <v>28</v>
      </c>
      <c r="D132" s="51">
        <v>30</v>
      </c>
      <c r="E132" s="51">
        <v>26</v>
      </c>
      <c r="F132" s="51">
        <v>23</v>
      </c>
      <c r="G132" s="51">
        <v>18</v>
      </c>
      <c r="H132" s="52">
        <v>14</v>
      </c>
      <c r="I132" s="52">
        <v>12</v>
      </c>
      <c r="J132" s="51">
        <v>10</v>
      </c>
      <c r="K132" s="69" t="s">
        <v>429</v>
      </c>
      <c r="L132" s="16">
        <f t="shared" si="4"/>
        <v>18</v>
      </c>
    </row>
    <row r="133" spans="1:12" ht="14.6">
      <c r="A133" s="113" t="s">
        <v>175</v>
      </c>
      <c r="B133" s="113" t="s">
        <v>376</v>
      </c>
      <c r="C133" s="51">
        <v>76</v>
      </c>
      <c r="D133" s="51">
        <v>82</v>
      </c>
      <c r="E133" s="51">
        <v>107</v>
      </c>
      <c r="F133" s="51">
        <v>115</v>
      </c>
      <c r="G133" s="51">
        <v>115</v>
      </c>
      <c r="H133" s="52">
        <v>114</v>
      </c>
      <c r="I133" s="52">
        <v>117</v>
      </c>
      <c r="J133" s="51">
        <v>118</v>
      </c>
      <c r="K133" s="69" t="s">
        <v>432</v>
      </c>
      <c r="L133" s="16">
        <f t="shared" si="4"/>
        <v>-42</v>
      </c>
    </row>
    <row r="134" spans="1:12" ht="14.6">
      <c r="A134" s="113" t="s">
        <v>287</v>
      </c>
      <c r="B134" s="113" t="s">
        <v>366</v>
      </c>
      <c r="C134" s="51">
        <v>55</v>
      </c>
      <c r="D134" s="51">
        <v>56</v>
      </c>
      <c r="E134" s="51">
        <v>72</v>
      </c>
      <c r="F134" s="51">
        <v>76</v>
      </c>
      <c r="G134" s="51">
        <v>80</v>
      </c>
      <c r="H134" s="52">
        <v>81</v>
      </c>
      <c r="I134" s="52">
        <v>91</v>
      </c>
      <c r="J134" s="51">
        <v>91</v>
      </c>
      <c r="K134" s="69" t="s">
        <v>433</v>
      </c>
      <c r="L134" s="16">
        <f t="shared" si="4"/>
        <v>-36</v>
      </c>
    </row>
    <row r="135" spans="1:12" ht="14.6">
      <c r="A135" s="113" t="s">
        <v>294</v>
      </c>
      <c r="B135" s="113" t="s">
        <v>403</v>
      </c>
      <c r="C135" s="51">
        <v>161</v>
      </c>
      <c r="D135" s="51">
        <v>162</v>
      </c>
      <c r="E135" s="51">
        <v>161</v>
      </c>
      <c r="F135" s="51">
        <v>161</v>
      </c>
      <c r="G135" s="51">
        <v>159</v>
      </c>
      <c r="H135" s="52">
        <v>156</v>
      </c>
      <c r="I135" s="52">
        <v>155</v>
      </c>
      <c r="J135" s="51">
        <v>155</v>
      </c>
      <c r="K135" s="69" t="s">
        <v>432</v>
      </c>
      <c r="L135" s="16">
        <f t="shared" si="4"/>
        <v>6</v>
      </c>
    </row>
    <row r="136" spans="1:12" ht="14.6">
      <c r="A136" s="113" t="s">
        <v>213</v>
      </c>
      <c r="B136" s="113" t="s">
        <v>343</v>
      </c>
      <c r="C136" s="51">
        <v>42</v>
      </c>
      <c r="D136" s="51">
        <v>45</v>
      </c>
      <c r="E136" s="51">
        <v>52</v>
      </c>
      <c r="F136" s="51">
        <v>49</v>
      </c>
      <c r="G136" s="51">
        <v>46</v>
      </c>
      <c r="H136" s="52">
        <v>44</v>
      </c>
      <c r="I136" s="52">
        <v>47</v>
      </c>
      <c r="J136" s="51">
        <v>48</v>
      </c>
      <c r="K136" s="69" t="s">
        <v>429</v>
      </c>
      <c r="L136" s="16">
        <f t="shared" si="4"/>
        <v>-6</v>
      </c>
    </row>
    <row r="137" spans="1:12" ht="14.6">
      <c r="A137" s="113" t="s">
        <v>293</v>
      </c>
      <c r="B137" s="113" t="s">
        <v>399</v>
      </c>
      <c r="C137" s="51">
        <v>148</v>
      </c>
      <c r="D137" s="51">
        <v>148</v>
      </c>
      <c r="E137" s="51">
        <v>152</v>
      </c>
      <c r="F137" s="51">
        <v>148</v>
      </c>
      <c r="G137" s="51">
        <v>148</v>
      </c>
      <c r="H137" s="52">
        <v>148</v>
      </c>
      <c r="I137" s="52">
        <v>149</v>
      </c>
      <c r="J137" s="51">
        <v>149</v>
      </c>
      <c r="K137" s="69" t="s">
        <v>433</v>
      </c>
      <c r="L137" s="16">
        <f t="shared" si="4"/>
        <v>-1</v>
      </c>
    </row>
    <row r="138" spans="1:12" ht="14.6">
      <c r="A138" s="113" t="s">
        <v>243</v>
      </c>
      <c r="B138" s="113" t="s">
        <v>380</v>
      </c>
      <c r="C138" s="51">
        <v>72</v>
      </c>
      <c r="D138" s="51">
        <v>93</v>
      </c>
      <c r="E138" s="51">
        <v>113</v>
      </c>
      <c r="F138" s="51">
        <v>114</v>
      </c>
      <c r="G138" s="51">
        <v>114</v>
      </c>
      <c r="H138" s="52">
        <v>113</v>
      </c>
      <c r="I138" s="52">
        <v>119</v>
      </c>
      <c r="J138" s="51">
        <v>120</v>
      </c>
      <c r="K138" s="69" t="s">
        <v>432</v>
      </c>
      <c r="L138" s="16">
        <f t="shared" si="4"/>
        <v>-48</v>
      </c>
    </row>
    <row r="139" spans="1:12" ht="14.6">
      <c r="A139" s="113" t="s">
        <v>237</v>
      </c>
      <c r="B139" s="113" t="s">
        <v>238</v>
      </c>
      <c r="C139" s="51">
        <v>48</v>
      </c>
      <c r="D139" s="51">
        <v>40</v>
      </c>
      <c r="E139" s="51">
        <v>40</v>
      </c>
      <c r="F139" s="51">
        <v>29</v>
      </c>
      <c r="G139" s="51">
        <v>21</v>
      </c>
      <c r="H139" s="52">
        <v>22</v>
      </c>
      <c r="I139" s="52">
        <v>22</v>
      </c>
      <c r="J139" s="51">
        <v>21</v>
      </c>
      <c r="K139" s="69" t="s">
        <v>431</v>
      </c>
      <c r="L139" s="16">
        <f t="shared" si="4"/>
        <v>27</v>
      </c>
    </row>
    <row r="140" spans="1:12" ht="14.6">
      <c r="A140" s="113" t="s">
        <v>234</v>
      </c>
      <c r="B140" s="113" t="s">
        <v>413</v>
      </c>
      <c r="C140" s="51">
        <v>163</v>
      </c>
      <c r="D140" s="51">
        <v>164</v>
      </c>
      <c r="E140" s="51">
        <v>164</v>
      </c>
      <c r="F140" s="51">
        <v>165</v>
      </c>
      <c r="G140" s="51">
        <v>168</v>
      </c>
      <c r="H140" s="52">
        <v>169</v>
      </c>
      <c r="I140" s="52">
        <v>172</v>
      </c>
      <c r="J140" s="51">
        <v>170</v>
      </c>
      <c r="K140" s="69" t="s">
        <v>434</v>
      </c>
      <c r="L140" s="16">
        <f t="shared" si="4"/>
        <v>-7</v>
      </c>
    </row>
    <row r="141" spans="1:12" ht="14.6">
      <c r="A141" s="113" t="s">
        <v>196</v>
      </c>
      <c r="B141" s="113" t="s">
        <v>313</v>
      </c>
      <c r="C141" s="51">
        <v>10</v>
      </c>
      <c r="D141" s="51">
        <v>10</v>
      </c>
      <c r="E141" s="51">
        <v>5</v>
      </c>
      <c r="F141" s="51">
        <v>8</v>
      </c>
      <c r="G141" s="51">
        <v>2</v>
      </c>
      <c r="H141" s="52">
        <v>2</v>
      </c>
      <c r="I141" s="52">
        <v>3</v>
      </c>
      <c r="J141" s="51">
        <v>4</v>
      </c>
      <c r="K141" s="69" t="s">
        <v>429</v>
      </c>
      <c r="L141" s="16">
        <f t="shared" si="4"/>
        <v>6</v>
      </c>
    </row>
    <row r="142" spans="1:12" ht="14.6">
      <c r="A142" s="113" t="s">
        <v>151</v>
      </c>
      <c r="B142" s="113" t="s">
        <v>316</v>
      </c>
      <c r="C142" s="51">
        <v>14</v>
      </c>
      <c r="D142" s="51">
        <v>15</v>
      </c>
      <c r="E142" s="51">
        <v>20</v>
      </c>
      <c r="F142" s="51">
        <v>7</v>
      </c>
      <c r="G142" s="51">
        <v>7</v>
      </c>
      <c r="H142" s="52">
        <v>5</v>
      </c>
      <c r="I142" s="52">
        <v>6</v>
      </c>
      <c r="J142" s="51">
        <v>8</v>
      </c>
      <c r="K142" s="69" t="s">
        <v>429</v>
      </c>
      <c r="L142" s="16">
        <f t="shared" si="4"/>
        <v>6</v>
      </c>
    </row>
    <row r="143" spans="1:12" ht="14.6">
      <c r="A143" s="113" t="s">
        <v>211</v>
      </c>
      <c r="B143" s="113" t="s">
        <v>212</v>
      </c>
      <c r="C143" s="51">
        <v>59</v>
      </c>
      <c r="D143" s="51">
        <v>62</v>
      </c>
      <c r="E143" s="51">
        <v>71</v>
      </c>
      <c r="F143" s="51">
        <v>65</v>
      </c>
      <c r="G143" s="51">
        <v>58</v>
      </c>
      <c r="H143" s="52">
        <v>50</v>
      </c>
      <c r="I143" s="52">
        <v>49</v>
      </c>
      <c r="J143" s="51">
        <v>47</v>
      </c>
      <c r="K143" s="69" t="s">
        <v>432</v>
      </c>
      <c r="L143" s="16">
        <f t="shared" si="4"/>
        <v>12</v>
      </c>
    </row>
    <row r="144" spans="1:12" ht="14.6">
      <c r="A144" s="113" t="s">
        <v>104</v>
      </c>
      <c r="B144" s="113" t="s">
        <v>367</v>
      </c>
      <c r="C144" s="51">
        <v>63</v>
      </c>
      <c r="D144" s="51">
        <v>54</v>
      </c>
      <c r="E144" s="51">
        <v>67</v>
      </c>
      <c r="F144" s="51">
        <v>59</v>
      </c>
      <c r="G144" s="51">
        <v>66</v>
      </c>
      <c r="H144" s="52">
        <v>76</v>
      </c>
      <c r="I144" s="52">
        <v>90</v>
      </c>
      <c r="J144" s="51">
        <v>93</v>
      </c>
      <c r="K144" s="69" t="s">
        <v>429</v>
      </c>
      <c r="L144" s="16">
        <f t="shared" si="4"/>
        <v>-30</v>
      </c>
    </row>
    <row r="145" spans="1:12" ht="14.6">
      <c r="A145" s="113" t="s">
        <v>57</v>
      </c>
      <c r="B145" s="113" t="s">
        <v>352</v>
      </c>
      <c r="C145" s="51">
        <v>93</v>
      </c>
      <c r="D145" s="51">
        <v>103</v>
      </c>
      <c r="E145" s="51">
        <v>96</v>
      </c>
      <c r="F145" s="51">
        <v>92</v>
      </c>
      <c r="G145" s="51">
        <v>87</v>
      </c>
      <c r="H145" s="52">
        <v>85</v>
      </c>
      <c r="I145" s="52">
        <v>69</v>
      </c>
      <c r="J145" s="51">
        <v>63</v>
      </c>
      <c r="K145" s="69" t="s">
        <v>432</v>
      </c>
      <c r="L145" s="16">
        <f t="shared" si="4"/>
        <v>30</v>
      </c>
    </row>
    <row r="146" spans="1:12" ht="14.6">
      <c r="A146" s="113" t="s">
        <v>250</v>
      </c>
      <c r="B146" s="113" t="s">
        <v>251</v>
      </c>
      <c r="C146" s="51">
        <v>61</v>
      </c>
      <c r="D146" s="51">
        <v>72</v>
      </c>
      <c r="E146" s="51">
        <v>79</v>
      </c>
      <c r="F146" s="51">
        <v>83</v>
      </c>
      <c r="G146" s="51">
        <v>85</v>
      </c>
      <c r="H146" s="52">
        <v>79</v>
      </c>
      <c r="I146" s="52">
        <v>86</v>
      </c>
      <c r="J146" s="51">
        <v>85</v>
      </c>
      <c r="K146" s="69" t="s">
        <v>432</v>
      </c>
      <c r="L146" s="16">
        <f t="shared" si="4"/>
        <v>-24</v>
      </c>
    </row>
    <row r="147" spans="1:12" ht="14.6">
      <c r="A147" s="113" t="s">
        <v>255</v>
      </c>
      <c r="B147" s="113" t="s">
        <v>384</v>
      </c>
      <c r="C147" s="51">
        <v>133</v>
      </c>
      <c r="D147" s="51">
        <v>135</v>
      </c>
      <c r="E147" s="51">
        <v>131</v>
      </c>
      <c r="F147" s="51">
        <v>124</v>
      </c>
      <c r="G147" s="51">
        <v>128</v>
      </c>
      <c r="H147" s="52">
        <v>126</v>
      </c>
      <c r="I147" s="52">
        <v>127</v>
      </c>
      <c r="J147" s="51">
        <v>126</v>
      </c>
      <c r="K147" s="69" t="s">
        <v>432</v>
      </c>
      <c r="L147" s="16">
        <f t="shared" si="4"/>
        <v>7</v>
      </c>
    </row>
    <row r="148" spans="1:12" ht="14.6">
      <c r="A148" s="113" t="s">
        <v>27</v>
      </c>
      <c r="B148" s="113" t="s">
        <v>406</v>
      </c>
      <c r="C148" s="51">
        <v>149</v>
      </c>
      <c r="D148" s="51">
        <v>150</v>
      </c>
      <c r="E148" s="51">
        <v>153</v>
      </c>
      <c r="F148" s="51">
        <v>154</v>
      </c>
      <c r="G148" s="51">
        <v>151</v>
      </c>
      <c r="H148" s="52">
        <v>151</v>
      </c>
      <c r="I148" s="52">
        <v>151</v>
      </c>
      <c r="J148" s="51">
        <v>158</v>
      </c>
      <c r="K148" s="69" t="s">
        <v>431</v>
      </c>
      <c r="L148" s="16">
        <f t="shared" ref="L148:L182" si="5">C148-J148</f>
        <v>-9</v>
      </c>
    </row>
    <row r="149" spans="1:12" ht="14.6">
      <c r="A149" s="113" t="s">
        <v>203</v>
      </c>
      <c r="B149" s="113" t="s">
        <v>334</v>
      </c>
      <c r="C149" s="51">
        <v>23</v>
      </c>
      <c r="D149" s="51">
        <v>20</v>
      </c>
      <c r="E149" s="51">
        <v>14</v>
      </c>
      <c r="F149" s="51">
        <v>12</v>
      </c>
      <c r="G149" s="51">
        <v>17</v>
      </c>
      <c r="H149" s="52">
        <v>27</v>
      </c>
      <c r="I149" s="52">
        <v>35</v>
      </c>
      <c r="J149" s="51">
        <v>33</v>
      </c>
      <c r="K149" s="69" t="s">
        <v>429</v>
      </c>
      <c r="L149" s="16">
        <f t="shared" si="5"/>
        <v>-10</v>
      </c>
    </row>
    <row r="150" spans="1:12" ht="14.6">
      <c r="A150" s="113" t="s">
        <v>200</v>
      </c>
      <c r="B150" s="113" t="s">
        <v>333</v>
      </c>
      <c r="C150" s="51">
        <v>35</v>
      </c>
      <c r="D150" s="51">
        <v>34</v>
      </c>
      <c r="E150" s="51">
        <v>35</v>
      </c>
      <c r="F150" s="51">
        <v>40</v>
      </c>
      <c r="G150" s="51">
        <v>37</v>
      </c>
      <c r="H150" s="52">
        <v>32</v>
      </c>
      <c r="I150" s="52">
        <v>34</v>
      </c>
      <c r="J150" s="51">
        <v>32</v>
      </c>
      <c r="K150" s="69" t="s">
        <v>429</v>
      </c>
      <c r="L150" s="16">
        <f t="shared" si="5"/>
        <v>3</v>
      </c>
    </row>
    <row r="151" spans="1:12" ht="14.6">
      <c r="A151" s="113" t="s">
        <v>268</v>
      </c>
      <c r="B151" s="113" t="s">
        <v>269</v>
      </c>
      <c r="C151" s="51">
        <v>175</v>
      </c>
      <c r="D151" s="51">
        <v>176</v>
      </c>
      <c r="E151" s="51">
        <v>172</v>
      </c>
      <c r="F151" s="51">
        <v>167</v>
      </c>
      <c r="G151" s="51">
        <v>167</v>
      </c>
      <c r="H151" s="52">
        <v>168</v>
      </c>
      <c r="I151" s="52">
        <v>164</v>
      </c>
      <c r="J151" s="51">
        <v>163</v>
      </c>
      <c r="K151" s="69" t="s">
        <v>432</v>
      </c>
      <c r="L151" s="16">
        <f t="shared" si="5"/>
        <v>12</v>
      </c>
    </row>
    <row r="152" spans="1:12" ht="14.6">
      <c r="A152" s="113" t="s">
        <v>241</v>
      </c>
      <c r="B152" s="113" t="s">
        <v>331</v>
      </c>
      <c r="C152" s="51">
        <v>36</v>
      </c>
      <c r="D152" s="51">
        <v>35</v>
      </c>
      <c r="E152" s="51">
        <v>33</v>
      </c>
      <c r="F152" s="51">
        <v>34</v>
      </c>
      <c r="G152" s="51">
        <v>29</v>
      </c>
      <c r="H152" s="52">
        <v>31</v>
      </c>
      <c r="I152" s="52">
        <v>29</v>
      </c>
      <c r="J152" s="51">
        <v>29</v>
      </c>
      <c r="K152" s="69" t="s">
        <v>429</v>
      </c>
      <c r="L152" s="16">
        <f t="shared" si="5"/>
        <v>7</v>
      </c>
    </row>
    <row r="153" spans="1:12" ht="14.6">
      <c r="A153" s="113" t="s">
        <v>252</v>
      </c>
      <c r="B153" s="113" t="s">
        <v>253</v>
      </c>
      <c r="C153" s="51">
        <v>162</v>
      </c>
      <c r="D153" s="51">
        <v>165</v>
      </c>
      <c r="E153" s="51">
        <v>165</v>
      </c>
      <c r="F153" s="51">
        <v>141</v>
      </c>
      <c r="G153" s="51">
        <v>141</v>
      </c>
      <c r="H153" s="52">
        <v>131</v>
      </c>
      <c r="I153" s="52">
        <v>126</v>
      </c>
      <c r="J153" s="51">
        <v>127</v>
      </c>
      <c r="K153" s="69" t="s">
        <v>431</v>
      </c>
      <c r="L153" s="16">
        <f t="shared" si="5"/>
        <v>35</v>
      </c>
    </row>
    <row r="154" spans="1:12" ht="14.6">
      <c r="A154" s="113" t="s">
        <v>304</v>
      </c>
      <c r="B154" s="113" t="s">
        <v>332</v>
      </c>
      <c r="C154" s="51">
        <v>52</v>
      </c>
      <c r="D154" s="51">
        <v>42</v>
      </c>
      <c r="E154" s="51">
        <v>39</v>
      </c>
      <c r="F154" s="51">
        <v>39</v>
      </c>
      <c r="G154" s="51">
        <v>31</v>
      </c>
      <c r="H154" s="52">
        <v>28</v>
      </c>
      <c r="I154" s="52">
        <v>31</v>
      </c>
      <c r="J154" s="51">
        <v>31</v>
      </c>
      <c r="K154" s="69" t="s">
        <v>432</v>
      </c>
      <c r="L154" s="16">
        <f t="shared" si="5"/>
        <v>21</v>
      </c>
    </row>
    <row r="155" spans="1:12" ht="14.6">
      <c r="A155" s="113" t="s">
        <v>21</v>
      </c>
      <c r="B155" s="113" t="s">
        <v>22</v>
      </c>
      <c r="C155" s="51">
        <v>170</v>
      </c>
      <c r="D155" s="51">
        <v>172</v>
      </c>
      <c r="E155" s="51">
        <v>174</v>
      </c>
      <c r="F155" s="51">
        <v>174</v>
      </c>
      <c r="G155" s="51">
        <v>174</v>
      </c>
      <c r="H155" s="52">
        <v>174</v>
      </c>
      <c r="I155" s="52">
        <v>175</v>
      </c>
      <c r="J155" s="51">
        <v>159</v>
      </c>
      <c r="K155" s="69" t="s">
        <v>432</v>
      </c>
      <c r="L155" s="16">
        <f t="shared" si="5"/>
        <v>11</v>
      </c>
    </row>
    <row r="156" spans="1:12" ht="14.6">
      <c r="A156" s="113" t="s">
        <v>207</v>
      </c>
      <c r="B156" s="113" t="s">
        <v>340</v>
      </c>
      <c r="C156" s="51">
        <v>50</v>
      </c>
      <c r="D156" s="51">
        <v>57</v>
      </c>
      <c r="E156" s="51">
        <v>60</v>
      </c>
      <c r="F156" s="51">
        <v>70</v>
      </c>
      <c r="G156" s="51">
        <v>63</v>
      </c>
      <c r="H156" s="52">
        <v>43</v>
      </c>
      <c r="I156" s="52">
        <v>41</v>
      </c>
      <c r="J156" s="51">
        <v>42</v>
      </c>
      <c r="K156" s="69" t="s">
        <v>431</v>
      </c>
      <c r="L156" s="16">
        <f t="shared" si="5"/>
        <v>8</v>
      </c>
    </row>
    <row r="157" spans="1:12" ht="14.6">
      <c r="A157" s="113" t="s">
        <v>258</v>
      </c>
      <c r="B157" s="113" t="s">
        <v>394</v>
      </c>
      <c r="C157" s="51">
        <v>124</v>
      </c>
      <c r="D157" s="51">
        <v>119</v>
      </c>
      <c r="E157" s="51">
        <v>125</v>
      </c>
      <c r="F157" s="51">
        <v>140</v>
      </c>
      <c r="G157" s="51">
        <v>145</v>
      </c>
      <c r="H157" s="52">
        <v>144</v>
      </c>
      <c r="I157" s="52">
        <v>139</v>
      </c>
      <c r="J157" s="51">
        <v>138</v>
      </c>
      <c r="K157" s="69" t="s">
        <v>432</v>
      </c>
      <c r="L157" s="16">
        <f t="shared" si="5"/>
        <v>-14</v>
      </c>
    </row>
    <row r="158" spans="1:12" ht="14.6">
      <c r="A158" s="113" t="s">
        <v>295</v>
      </c>
      <c r="B158" s="113" t="s">
        <v>296</v>
      </c>
      <c r="C158" s="51">
        <v>31</v>
      </c>
      <c r="D158" s="51">
        <v>31</v>
      </c>
      <c r="E158" s="51">
        <v>29</v>
      </c>
      <c r="F158" s="51">
        <v>22</v>
      </c>
      <c r="G158" s="51">
        <v>20</v>
      </c>
      <c r="H158" s="52">
        <v>21</v>
      </c>
      <c r="I158" s="52">
        <v>20</v>
      </c>
      <c r="J158" s="51">
        <v>20</v>
      </c>
      <c r="K158" s="69" t="s">
        <v>430</v>
      </c>
      <c r="L158" s="16">
        <f t="shared" si="5"/>
        <v>11</v>
      </c>
    </row>
    <row r="159" spans="1:12" ht="14.6">
      <c r="A159" s="113" t="s">
        <v>297</v>
      </c>
      <c r="B159" s="113" t="s">
        <v>415</v>
      </c>
      <c r="C159" s="51">
        <v>176</v>
      </c>
      <c r="D159" s="51">
        <v>177</v>
      </c>
      <c r="E159" s="51">
        <v>177</v>
      </c>
      <c r="F159" s="51">
        <v>177</v>
      </c>
      <c r="G159" s="51">
        <v>177</v>
      </c>
      <c r="H159" s="52">
        <v>177</v>
      </c>
      <c r="I159" s="52">
        <v>174</v>
      </c>
      <c r="J159" s="51">
        <v>174</v>
      </c>
      <c r="K159" s="69" t="s">
        <v>434</v>
      </c>
      <c r="L159" s="16">
        <f t="shared" si="5"/>
        <v>2</v>
      </c>
    </row>
    <row r="160" spans="1:12" ht="14.6">
      <c r="A160" s="113" t="s">
        <v>298</v>
      </c>
      <c r="B160" s="113" t="s">
        <v>407</v>
      </c>
      <c r="C160" s="51">
        <v>123</v>
      </c>
      <c r="D160" s="51">
        <v>115</v>
      </c>
      <c r="E160" s="51">
        <v>116</v>
      </c>
      <c r="F160" s="51">
        <v>150</v>
      </c>
      <c r="G160" s="51">
        <v>149</v>
      </c>
      <c r="H160" s="52">
        <v>149</v>
      </c>
      <c r="I160" s="52">
        <v>161</v>
      </c>
      <c r="J160" s="51">
        <v>161</v>
      </c>
      <c r="K160" s="69" t="s">
        <v>433</v>
      </c>
      <c r="L160" s="16">
        <f t="shared" si="5"/>
        <v>-38</v>
      </c>
    </row>
    <row r="161" spans="1:12" ht="14.6">
      <c r="A161" s="113" t="s">
        <v>209</v>
      </c>
      <c r="B161" s="113" t="s">
        <v>210</v>
      </c>
      <c r="C161" s="51">
        <v>47</v>
      </c>
      <c r="D161" s="51">
        <v>50</v>
      </c>
      <c r="E161" s="51">
        <v>51</v>
      </c>
      <c r="F161" s="51">
        <v>51</v>
      </c>
      <c r="G161" s="51">
        <v>45</v>
      </c>
      <c r="H161" s="52">
        <v>42</v>
      </c>
      <c r="I161" s="52">
        <v>42</v>
      </c>
      <c r="J161" s="51">
        <v>43</v>
      </c>
      <c r="K161" s="69" t="s">
        <v>431</v>
      </c>
      <c r="L161" s="16">
        <f t="shared" si="5"/>
        <v>4</v>
      </c>
    </row>
    <row r="162" spans="1:12" ht="14.6">
      <c r="A162" s="113" t="s">
        <v>40</v>
      </c>
      <c r="B162" s="113" t="s">
        <v>383</v>
      </c>
      <c r="C162" s="51">
        <v>70</v>
      </c>
      <c r="D162" s="51">
        <v>69</v>
      </c>
      <c r="E162" s="51">
        <v>75</v>
      </c>
      <c r="F162" s="51">
        <v>71</v>
      </c>
      <c r="G162" s="51">
        <v>83</v>
      </c>
      <c r="H162" s="52">
        <v>93</v>
      </c>
      <c r="I162" s="52">
        <v>118</v>
      </c>
      <c r="J162" s="51">
        <v>124</v>
      </c>
      <c r="K162" s="69" t="s">
        <v>432</v>
      </c>
      <c r="L162" s="16">
        <f t="shared" si="5"/>
        <v>-54</v>
      </c>
    </row>
    <row r="163" spans="1:12" ht="14.6">
      <c r="A163" s="113" t="s">
        <v>76</v>
      </c>
      <c r="B163" s="113" t="s">
        <v>77</v>
      </c>
      <c r="C163" s="51">
        <v>135</v>
      </c>
      <c r="D163" s="51">
        <v>130</v>
      </c>
      <c r="E163" s="51">
        <v>134</v>
      </c>
      <c r="F163" s="51">
        <v>136</v>
      </c>
      <c r="G163" s="51">
        <v>142</v>
      </c>
      <c r="H163" s="52">
        <v>140</v>
      </c>
      <c r="I163" s="52">
        <v>136</v>
      </c>
      <c r="J163" s="51">
        <v>140</v>
      </c>
      <c r="K163" s="69" t="s">
        <v>431</v>
      </c>
      <c r="L163" s="16">
        <f t="shared" si="5"/>
        <v>-5</v>
      </c>
    </row>
    <row r="164" spans="1:12" ht="14.6">
      <c r="A164" s="113" t="s">
        <v>99</v>
      </c>
      <c r="B164" s="113" t="s">
        <v>101</v>
      </c>
      <c r="C164" s="51">
        <v>83</v>
      </c>
      <c r="D164" s="51">
        <v>76</v>
      </c>
      <c r="E164" s="51">
        <v>80</v>
      </c>
      <c r="F164" s="51">
        <v>88</v>
      </c>
      <c r="G164" s="51">
        <v>86</v>
      </c>
      <c r="H164" s="52">
        <v>86</v>
      </c>
      <c r="I164" s="52">
        <v>76</v>
      </c>
      <c r="J164" s="51">
        <v>71</v>
      </c>
      <c r="K164" s="69" t="s">
        <v>432</v>
      </c>
      <c r="L164" s="16">
        <f t="shared" si="5"/>
        <v>12</v>
      </c>
    </row>
    <row r="165" spans="1:12" ht="14.6">
      <c r="A165" s="113" t="s">
        <v>52</v>
      </c>
      <c r="B165" s="113" t="s">
        <v>53</v>
      </c>
      <c r="C165" s="51">
        <v>66</v>
      </c>
      <c r="D165" s="51">
        <v>63</v>
      </c>
      <c r="E165" s="51">
        <v>44</v>
      </c>
      <c r="F165" s="51">
        <v>37</v>
      </c>
      <c r="G165" s="51">
        <v>49</v>
      </c>
      <c r="H165" s="52">
        <v>51</v>
      </c>
      <c r="I165" s="52">
        <v>45</v>
      </c>
      <c r="J165" s="51">
        <v>50</v>
      </c>
      <c r="K165" s="69" t="s">
        <v>431</v>
      </c>
      <c r="L165" s="16">
        <f t="shared" si="5"/>
        <v>16</v>
      </c>
    </row>
    <row r="166" spans="1:12" ht="14.6">
      <c r="A166" s="113" t="s">
        <v>144</v>
      </c>
      <c r="B166" s="113" t="s">
        <v>337</v>
      </c>
      <c r="C166" s="51">
        <v>44</v>
      </c>
      <c r="D166" s="51">
        <v>43</v>
      </c>
      <c r="E166" s="51">
        <v>41</v>
      </c>
      <c r="F166" s="51">
        <v>44</v>
      </c>
      <c r="G166" s="51">
        <v>34</v>
      </c>
      <c r="H166" s="52">
        <v>39</v>
      </c>
      <c r="I166" s="52">
        <v>39</v>
      </c>
      <c r="J166" s="51">
        <v>36</v>
      </c>
      <c r="K166" s="69" t="s">
        <v>430</v>
      </c>
      <c r="L166" s="16">
        <f t="shared" si="5"/>
        <v>8</v>
      </c>
    </row>
    <row r="167" spans="1:12" ht="14.6">
      <c r="A167" s="113" t="s">
        <v>247</v>
      </c>
      <c r="B167" s="113" t="s">
        <v>382</v>
      </c>
      <c r="C167" s="51">
        <v>121</v>
      </c>
      <c r="D167" s="51">
        <v>139</v>
      </c>
      <c r="E167" s="51">
        <v>135</v>
      </c>
      <c r="F167" s="51">
        <v>127</v>
      </c>
      <c r="G167" s="51">
        <v>121</v>
      </c>
      <c r="H167" s="52">
        <v>123</v>
      </c>
      <c r="I167" s="52">
        <v>122</v>
      </c>
      <c r="J167" s="51">
        <v>123</v>
      </c>
      <c r="K167" s="69" t="s">
        <v>432</v>
      </c>
      <c r="L167" s="16">
        <f t="shared" si="5"/>
        <v>-2</v>
      </c>
    </row>
    <row r="168" spans="1:12" ht="14.6">
      <c r="A168" s="113" t="s">
        <v>202</v>
      </c>
      <c r="B168" s="113" t="s">
        <v>338</v>
      </c>
      <c r="C168" s="51">
        <v>16</v>
      </c>
      <c r="D168" s="51">
        <v>13</v>
      </c>
      <c r="E168" s="51">
        <v>13</v>
      </c>
      <c r="F168" s="51">
        <v>21</v>
      </c>
      <c r="G168" s="51">
        <v>23</v>
      </c>
      <c r="H168" s="52">
        <v>34</v>
      </c>
      <c r="I168" s="52">
        <v>40</v>
      </c>
      <c r="J168" s="51">
        <v>40</v>
      </c>
      <c r="K168" s="69" t="s">
        <v>429</v>
      </c>
      <c r="L168" s="16">
        <f t="shared" si="5"/>
        <v>-24</v>
      </c>
    </row>
    <row r="169" spans="1:12" ht="14.6">
      <c r="A169" s="113" t="s">
        <v>299</v>
      </c>
      <c r="B169" s="113" t="s">
        <v>356</v>
      </c>
      <c r="C169" s="51">
        <v>138</v>
      </c>
      <c r="D169" s="51">
        <v>133</v>
      </c>
      <c r="E169" s="51">
        <v>126</v>
      </c>
      <c r="F169" s="51">
        <v>96</v>
      </c>
      <c r="G169" s="51">
        <v>97</v>
      </c>
      <c r="H169" s="52">
        <v>97</v>
      </c>
      <c r="I169" s="52">
        <v>72</v>
      </c>
      <c r="J169" s="51">
        <v>72</v>
      </c>
      <c r="K169" s="69" t="s">
        <v>434</v>
      </c>
      <c r="L169" s="16">
        <f t="shared" si="5"/>
        <v>66</v>
      </c>
    </row>
    <row r="170" spans="1:12" ht="14.6">
      <c r="A170" s="113" t="s">
        <v>166</v>
      </c>
      <c r="B170" s="113" t="s">
        <v>402</v>
      </c>
      <c r="C170" s="51">
        <v>154</v>
      </c>
      <c r="D170" s="51">
        <v>154</v>
      </c>
      <c r="E170" s="51">
        <v>149</v>
      </c>
      <c r="F170" s="51">
        <v>151</v>
      </c>
      <c r="G170" s="51">
        <v>155</v>
      </c>
      <c r="H170" s="52">
        <v>157</v>
      </c>
      <c r="I170" s="52">
        <v>157</v>
      </c>
      <c r="J170" s="51">
        <v>154</v>
      </c>
      <c r="K170" s="69" t="s">
        <v>433</v>
      </c>
      <c r="L170" s="16">
        <f t="shared" si="5"/>
        <v>0</v>
      </c>
    </row>
    <row r="171" spans="1:12" ht="14.6">
      <c r="A171" s="113" t="s">
        <v>278</v>
      </c>
      <c r="B171" s="113" t="s">
        <v>279</v>
      </c>
      <c r="C171" s="51">
        <v>177</v>
      </c>
      <c r="D171" s="51">
        <v>178</v>
      </c>
      <c r="E171" s="51">
        <v>178</v>
      </c>
      <c r="F171" s="51">
        <v>178</v>
      </c>
      <c r="G171" s="51">
        <v>178</v>
      </c>
      <c r="H171" s="52">
        <v>178</v>
      </c>
      <c r="I171" s="52">
        <v>180</v>
      </c>
      <c r="J171" s="51">
        <v>179</v>
      </c>
      <c r="K171" s="69" t="s">
        <v>433</v>
      </c>
      <c r="L171" s="16">
        <f t="shared" si="5"/>
        <v>-2</v>
      </c>
    </row>
    <row r="172" spans="1:12" ht="14.6">
      <c r="A172" s="113" t="s">
        <v>300</v>
      </c>
      <c r="B172" s="113" t="s">
        <v>301</v>
      </c>
      <c r="C172" s="51">
        <v>104</v>
      </c>
      <c r="D172" s="51">
        <v>110</v>
      </c>
      <c r="E172" s="51">
        <v>97</v>
      </c>
      <c r="F172" s="51">
        <v>102</v>
      </c>
      <c r="G172" s="51">
        <v>112</v>
      </c>
      <c r="H172" s="52">
        <v>117</v>
      </c>
      <c r="I172" s="52">
        <v>125</v>
      </c>
      <c r="J172" s="51">
        <v>125</v>
      </c>
      <c r="K172" s="69" t="s">
        <v>432</v>
      </c>
      <c r="L172" s="16">
        <f t="shared" si="5"/>
        <v>-21</v>
      </c>
    </row>
    <row r="173" spans="1:12" ht="14.6">
      <c r="A173" s="113" t="s">
        <v>69</v>
      </c>
      <c r="B173" s="113" t="s">
        <v>70</v>
      </c>
      <c r="C173" s="51">
        <v>126</v>
      </c>
      <c r="D173" s="51">
        <v>127</v>
      </c>
      <c r="E173" s="51">
        <v>129</v>
      </c>
      <c r="F173" s="51">
        <v>107</v>
      </c>
      <c r="G173" s="51">
        <v>102</v>
      </c>
      <c r="H173" s="52">
        <v>101</v>
      </c>
      <c r="I173" s="52">
        <v>102</v>
      </c>
      <c r="J173" s="51">
        <v>96</v>
      </c>
      <c r="K173" s="69" t="s">
        <v>433</v>
      </c>
      <c r="L173" s="16">
        <f t="shared" si="5"/>
        <v>30</v>
      </c>
    </row>
    <row r="174" spans="1:12" ht="14.6">
      <c r="A174" s="113" t="s">
        <v>168</v>
      </c>
      <c r="B174" s="113" t="s">
        <v>365</v>
      </c>
      <c r="C174" s="51">
        <v>56</v>
      </c>
      <c r="D174" s="51">
        <v>64</v>
      </c>
      <c r="E174" s="51">
        <v>65</v>
      </c>
      <c r="F174" s="51">
        <v>67</v>
      </c>
      <c r="G174" s="51">
        <v>71</v>
      </c>
      <c r="H174" s="52">
        <v>73</v>
      </c>
      <c r="I174" s="52">
        <v>87</v>
      </c>
      <c r="J174" s="51">
        <v>89</v>
      </c>
      <c r="K174" s="69" t="s">
        <v>429</v>
      </c>
      <c r="L174" s="16">
        <f t="shared" si="5"/>
        <v>-33</v>
      </c>
    </row>
    <row r="175" spans="1:12" ht="14.6">
      <c r="A175" s="113" t="s">
        <v>302</v>
      </c>
      <c r="B175" s="113" t="s">
        <v>303</v>
      </c>
      <c r="C175" s="51">
        <v>27</v>
      </c>
      <c r="D175" s="51">
        <v>26</v>
      </c>
      <c r="E175" s="51">
        <v>23</v>
      </c>
      <c r="F175" s="51">
        <v>20</v>
      </c>
      <c r="G175" s="51">
        <v>25</v>
      </c>
      <c r="H175" s="52">
        <v>20</v>
      </c>
      <c r="I175" s="52">
        <v>19</v>
      </c>
      <c r="J175" s="51">
        <v>19</v>
      </c>
      <c r="K175" s="69" t="s">
        <v>430</v>
      </c>
      <c r="L175" s="16">
        <f t="shared" si="5"/>
        <v>8</v>
      </c>
    </row>
    <row r="176" spans="1:12" ht="14.6">
      <c r="A176" s="113" t="s">
        <v>148</v>
      </c>
      <c r="B176" s="113" t="s">
        <v>148</v>
      </c>
      <c r="C176" s="51">
        <v>32</v>
      </c>
      <c r="D176" s="51">
        <v>46</v>
      </c>
      <c r="E176" s="51">
        <v>49</v>
      </c>
      <c r="F176" s="51">
        <v>41</v>
      </c>
      <c r="G176" s="51">
        <v>43</v>
      </c>
      <c r="H176" s="52">
        <v>45</v>
      </c>
      <c r="I176" s="52">
        <v>48</v>
      </c>
      <c r="J176" s="51">
        <v>45</v>
      </c>
      <c r="K176" s="69" t="s">
        <v>430</v>
      </c>
      <c r="L176" s="16">
        <f t="shared" si="5"/>
        <v>-13</v>
      </c>
    </row>
    <row r="177" spans="1:12" ht="14.6">
      <c r="A177" s="113" t="s">
        <v>134</v>
      </c>
      <c r="B177" s="113" t="s">
        <v>404</v>
      </c>
      <c r="C177" s="51">
        <v>164</v>
      </c>
      <c r="D177" s="51">
        <v>166</v>
      </c>
      <c r="E177" s="51">
        <v>166</v>
      </c>
      <c r="F177" s="51">
        <v>166</v>
      </c>
      <c r="G177" s="51">
        <v>169</v>
      </c>
      <c r="H177" s="52">
        <v>165</v>
      </c>
      <c r="I177" s="52">
        <v>160</v>
      </c>
      <c r="J177" s="51">
        <v>156</v>
      </c>
      <c r="K177" s="69" t="s">
        <v>433</v>
      </c>
      <c r="L177" s="16">
        <f t="shared" si="5"/>
        <v>8</v>
      </c>
    </row>
    <row r="178" spans="1:12" ht="14.6">
      <c r="A178" s="113" t="s">
        <v>264</v>
      </c>
      <c r="B178" s="113" t="s">
        <v>265</v>
      </c>
      <c r="C178" s="51">
        <v>117</v>
      </c>
      <c r="D178" s="51">
        <v>116</v>
      </c>
      <c r="E178" s="51">
        <v>137</v>
      </c>
      <c r="F178" s="51">
        <v>139</v>
      </c>
      <c r="G178" s="51">
        <v>137</v>
      </c>
      <c r="H178" s="52">
        <v>143</v>
      </c>
      <c r="I178" s="52">
        <v>148</v>
      </c>
      <c r="J178" s="51">
        <v>147</v>
      </c>
      <c r="K178" s="69" t="s">
        <v>430</v>
      </c>
      <c r="L178" s="16">
        <f t="shared" si="5"/>
        <v>-30</v>
      </c>
    </row>
    <row r="179" spans="1:12" ht="14.6">
      <c r="A179" s="113" t="s">
        <v>39</v>
      </c>
      <c r="B179" s="113" t="s">
        <v>388</v>
      </c>
      <c r="C179" s="51">
        <v>114</v>
      </c>
      <c r="D179" s="51">
        <v>118</v>
      </c>
      <c r="E179" s="51">
        <v>120</v>
      </c>
      <c r="F179" s="51">
        <v>119</v>
      </c>
      <c r="G179" s="51">
        <v>119</v>
      </c>
      <c r="H179" s="52">
        <v>128</v>
      </c>
      <c r="I179" s="52">
        <v>133</v>
      </c>
      <c r="J179" s="51">
        <v>131</v>
      </c>
      <c r="K179" s="69" t="s">
        <v>434</v>
      </c>
      <c r="L179" s="16">
        <f t="shared" si="5"/>
        <v>-17</v>
      </c>
    </row>
    <row r="180" spans="1:12" ht="14.6">
      <c r="A180" s="113" t="s">
        <v>276</v>
      </c>
      <c r="B180" s="113" t="s">
        <v>277</v>
      </c>
      <c r="C180" s="51">
        <v>172</v>
      </c>
      <c r="D180" s="51">
        <v>174</v>
      </c>
      <c r="E180" s="51">
        <v>175</v>
      </c>
      <c r="F180" s="51">
        <v>175</v>
      </c>
      <c r="G180" s="51">
        <v>175</v>
      </c>
      <c r="H180" s="52">
        <v>175</v>
      </c>
      <c r="I180" s="52">
        <v>176</v>
      </c>
      <c r="J180" s="51">
        <v>175</v>
      </c>
      <c r="K180" s="69" t="s">
        <v>431</v>
      </c>
      <c r="L180" s="16">
        <f t="shared" si="5"/>
        <v>-3</v>
      </c>
    </row>
    <row r="181" spans="1:12" ht="14.6">
      <c r="A181" s="113" t="s">
        <v>32</v>
      </c>
      <c r="B181" s="113" t="s">
        <v>389</v>
      </c>
      <c r="C181" s="51">
        <v>65</v>
      </c>
      <c r="D181" s="51">
        <v>109</v>
      </c>
      <c r="E181" s="51">
        <v>110</v>
      </c>
      <c r="F181" s="51">
        <v>110</v>
      </c>
      <c r="G181" s="51">
        <v>113</v>
      </c>
      <c r="H181" s="52">
        <v>112</v>
      </c>
      <c r="I181" s="52">
        <v>145</v>
      </c>
      <c r="J181" s="51">
        <v>132</v>
      </c>
      <c r="K181" s="69" t="s">
        <v>432</v>
      </c>
      <c r="L181" s="16">
        <f t="shared" si="5"/>
        <v>-67</v>
      </c>
    </row>
    <row r="182" spans="1:12" ht="14.6">
      <c r="A182" s="113" t="s">
        <v>198</v>
      </c>
      <c r="B182" s="113" t="s">
        <v>329</v>
      </c>
      <c r="C182" s="51">
        <v>24</v>
      </c>
      <c r="D182" s="51">
        <v>25</v>
      </c>
      <c r="E182" s="51">
        <v>24</v>
      </c>
      <c r="F182" s="51">
        <v>27</v>
      </c>
      <c r="G182" s="51">
        <v>30</v>
      </c>
      <c r="H182" s="52">
        <v>25</v>
      </c>
      <c r="I182" s="52">
        <v>28</v>
      </c>
      <c r="J182" s="51">
        <v>27</v>
      </c>
      <c r="K182" s="69" t="s">
        <v>429</v>
      </c>
      <c r="L182" s="16">
        <f t="shared" si="5"/>
        <v>-3</v>
      </c>
    </row>
    <row r="185" spans="1:12" ht="15" hidden="1" customHeight="1">
      <c r="C185">
        <v>2013</v>
      </c>
      <c r="D185">
        <v>2014</v>
      </c>
      <c r="E185">
        <v>2015</v>
      </c>
      <c r="F185">
        <v>2016</v>
      </c>
      <c r="G185">
        <v>2017</v>
      </c>
      <c r="H185">
        <v>2018</v>
      </c>
      <c r="I185">
        <v>2019</v>
      </c>
      <c r="J185">
        <v>2020</v>
      </c>
    </row>
    <row r="186" spans="1:12" ht="15" hidden="1" customHeight="1">
      <c r="B186" s="114" t="s">
        <v>148</v>
      </c>
      <c r="C186">
        <v>32</v>
      </c>
      <c r="D186">
        <v>46</v>
      </c>
      <c r="E186">
        <v>49</v>
      </c>
      <c r="F186">
        <v>41</v>
      </c>
      <c r="G186">
        <v>43</v>
      </c>
      <c r="H186">
        <v>45</v>
      </c>
      <c r="I186">
        <v>48</v>
      </c>
      <c r="J186">
        <v>45</v>
      </c>
    </row>
    <row r="187" spans="1:12" ht="15" hidden="1" customHeight="1">
      <c r="B187" s="114" t="s">
        <v>336</v>
      </c>
      <c r="C187">
        <v>29</v>
      </c>
      <c r="D187">
        <v>33</v>
      </c>
      <c r="E187">
        <v>34</v>
      </c>
      <c r="F187">
        <v>38</v>
      </c>
      <c r="G187">
        <v>40</v>
      </c>
      <c r="H187">
        <v>40</v>
      </c>
      <c r="I187">
        <v>33</v>
      </c>
      <c r="J187">
        <v>35</v>
      </c>
    </row>
    <row r="188" spans="1:12" ht="15" hidden="1" customHeight="1">
      <c r="B188" s="114" t="s">
        <v>165</v>
      </c>
      <c r="C188">
        <v>173</v>
      </c>
      <c r="D188">
        <v>175</v>
      </c>
      <c r="E188">
        <v>176</v>
      </c>
      <c r="F188">
        <v>176</v>
      </c>
      <c r="G188">
        <v>176</v>
      </c>
      <c r="H188">
        <v>176</v>
      </c>
      <c r="I188">
        <v>177</v>
      </c>
      <c r="J188">
        <v>177</v>
      </c>
    </row>
    <row r="189" spans="1:12" ht="15" hidden="1" customHeight="1">
      <c r="B189" s="114" t="s">
        <v>395</v>
      </c>
      <c r="C189">
        <v>140</v>
      </c>
      <c r="D189">
        <v>140</v>
      </c>
      <c r="E189">
        <v>136</v>
      </c>
      <c r="F189">
        <v>133</v>
      </c>
      <c r="G189">
        <v>136</v>
      </c>
      <c r="H189">
        <v>138</v>
      </c>
      <c r="I189">
        <v>140</v>
      </c>
      <c r="J189">
        <v>142</v>
      </c>
    </row>
    <row r="190" spans="1:12" ht="15" hidden="1" customHeight="1">
      <c r="B190" s="114" t="s">
        <v>373</v>
      </c>
      <c r="C190">
        <v>108</v>
      </c>
      <c r="D190">
        <v>111</v>
      </c>
      <c r="E190">
        <v>99</v>
      </c>
      <c r="F190">
        <v>104</v>
      </c>
      <c r="G190">
        <v>103</v>
      </c>
      <c r="H190">
        <v>102</v>
      </c>
      <c r="I190">
        <v>105</v>
      </c>
      <c r="J190">
        <v>107</v>
      </c>
    </row>
    <row r="191" spans="1:12" ht="15" hidden="1" customHeight="1">
      <c r="B191" s="114" t="s">
        <v>335</v>
      </c>
      <c r="C191">
        <v>37</v>
      </c>
      <c r="D191">
        <v>39</v>
      </c>
      <c r="E191">
        <v>38</v>
      </c>
      <c r="F191">
        <v>45</v>
      </c>
      <c r="G191">
        <v>39</v>
      </c>
      <c r="H191">
        <v>33</v>
      </c>
      <c r="I191">
        <v>32</v>
      </c>
      <c r="J191">
        <v>34</v>
      </c>
    </row>
    <row r="192" spans="1:12" ht="15" hidden="1" customHeight="1">
      <c r="B192" s="114" t="s">
        <v>318</v>
      </c>
      <c r="C192">
        <v>17</v>
      </c>
      <c r="D192">
        <v>14</v>
      </c>
      <c r="E192">
        <v>12</v>
      </c>
      <c r="F192">
        <v>16</v>
      </c>
      <c r="G192">
        <v>16</v>
      </c>
      <c r="H192">
        <v>15</v>
      </c>
      <c r="I192">
        <v>13</v>
      </c>
      <c r="J192">
        <v>11</v>
      </c>
    </row>
    <row r="193" spans="1:10" ht="15" hidden="1" customHeight="1">
      <c r="B193" s="114" t="s">
        <v>377</v>
      </c>
      <c r="C193">
        <v>139</v>
      </c>
      <c r="D193">
        <v>132</v>
      </c>
      <c r="E193">
        <v>138</v>
      </c>
      <c r="F193">
        <v>130</v>
      </c>
      <c r="G193">
        <v>124</v>
      </c>
      <c r="H193">
        <v>124</v>
      </c>
      <c r="I193">
        <v>124</v>
      </c>
      <c r="J193">
        <v>119</v>
      </c>
    </row>
    <row r="194" spans="1:10" ht="15" hidden="1" customHeight="1"/>
    <row r="195" spans="1:10" ht="15" hidden="1" customHeight="1">
      <c r="A195" s="114" t="s">
        <v>308</v>
      </c>
      <c r="C195" s="50">
        <v>2013</v>
      </c>
      <c r="D195" s="50">
        <v>2014</v>
      </c>
      <c r="E195" s="50">
        <v>2015</v>
      </c>
      <c r="F195" s="50">
        <v>2016</v>
      </c>
      <c r="G195" s="50">
        <v>2017</v>
      </c>
      <c r="H195" s="50">
        <v>2018</v>
      </c>
      <c r="I195" s="50">
        <v>2019</v>
      </c>
      <c r="J195" s="50">
        <v>2020</v>
      </c>
    </row>
    <row r="196" spans="1:10" ht="15" hidden="1" customHeight="1">
      <c r="B196" s="114" t="s">
        <v>461</v>
      </c>
      <c r="C196" s="51">
        <v>65</v>
      </c>
      <c r="D196" s="51">
        <v>109</v>
      </c>
      <c r="E196" s="51">
        <v>110</v>
      </c>
      <c r="F196" s="51">
        <v>110</v>
      </c>
      <c r="G196" s="51">
        <v>113</v>
      </c>
      <c r="H196" s="52">
        <v>112</v>
      </c>
      <c r="I196" s="52">
        <v>145</v>
      </c>
      <c r="J196" s="51">
        <v>132</v>
      </c>
    </row>
    <row r="197" spans="1:10" ht="15" hidden="1" customHeight="1">
      <c r="B197" s="114" t="s">
        <v>351</v>
      </c>
      <c r="C197" s="51">
        <v>22</v>
      </c>
      <c r="D197" s="51">
        <v>19</v>
      </c>
      <c r="E197" s="51">
        <v>18</v>
      </c>
      <c r="F197" s="51">
        <v>47</v>
      </c>
      <c r="G197" s="51">
        <v>54</v>
      </c>
      <c r="H197" s="52">
        <v>58</v>
      </c>
      <c r="I197" s="52">
        <v>59</v>
      </c>
      <c r="J197" s="51">
        <v>62</v>
      </c>
    </row>
    <row r="198" spans="1:10" ht="15" hidden="1" customHeight="1">
      <c r="B198" s="114" t="s">
        <v>11</v>
      </c>
      <c r="C198" s="51">
        <v>79</v>
      </c>
      <c r="D198" s="51">
        <v>75</v>
      </c>
      <c r="E198" s="51">
        <v>84</v>
      </c>
      <c r="F198" s="51">
        <v>78</v>
      </c>
      <c r="G198" s="51">
        <v>78</v>
      </c>
      <c r="H198" s="52">
        <v>84</v>
      </c>
      <c r="I198" s="52">
        <v>96</v>
      </c>
      <c r="J198" s="51">
        <v>113</v>
      </c>
    </row>
    <row r="199" spans="1:10" ht="15" hidden="1" customHeight="1">
      <c r="B199" s="114" t="s">
        <v>365</v>
      </c>
      <c r="C199" s="51">
        <v>56</v>
      </c>
      <c r="D199" s="51">
        <v>64</v>
      </c>
      <c r="E199" s="51">
        <v>65</v>
      </c>
      <c r="F199" s="51">
        <v>67</v>
      </c>
      <c r="G199" s="51">
        <v>71</v>
      </c>
      <c r="H199" s="52">
        <v>73</v>
      </c>
      <c r="I199" s="52">
        <v>87</v>
      </c>
      <c r="J199" s="51">
        <v>89</v>
      </c>
    </row>
    <row r="200" spans="1:10" ht="15" hidden="1" customHeight="1">
      <c r="B200" s="114" t="s">
        <v>408</v>
      </c>
      <c r="C200" s="51">
        <v>131</v>
      </c>
      <c r="D200" s="51">
        <v>137</v>
      </c>
      <c r="E200" s="51">
        <v>154</v>
      </c>
      <c r="F200" s="51">
        <v>164</v>
      </c>
      <c r="G200" s="51">
        <v>163</v>
      </c>
      <c r="H200" s="52">
        <v>162</v>
      </c>
      <c r="I200" s="52">
        <v>162</v>
      </c>
      <c r="J200" s="51">
        <v>164</v>
      </c>
    </row>
    <row r="201" spans="1:10" ht="15" hidden="1" customHeight="1">
      <c r="B201" s="114" t="s">
        <v>368</v>
      </c>
      <c r="C201" s="51">
        <v>67</v>
      </c>
      <c r="D201" s="51">
        <v>60</v>
      </c>
      <c r="E201" s="51">
        <v>55</v>
      </c>
      <c r="F201" s="51">
        <v>48</v>
      </c>
      <c r="G201" s="51">
        <v>55</v>
      </c>
      <c r="H201" s="52">
        <v>72</v>
      </c>
      <c r="I201" s="52">
        <v>94</v>
      </c>
      <c r="J201" s="51">
        <v>97</v>
      </c>
    </row>
    <row r="202" spans="1:10" ht="15" hidden="1" customHeight="1">
      <c r="B202" s="114" t="s">
        <v>265</v>
      </c>
      <c r="C202" s="51">
        <v>117</v>
      </c>
      <c r="D202" s="51">
        <v>116</v>
      </c>
      <c r="E202" s="51">
        <v>137</v>
      </c>
      <c r="F202" s="51">
        <v>139</v>
      </c>
      <c r="G202" s="51">
        <v>137</v>
      </c>
      <c r="H202" s="52">
        <v>143</v>
      </c>
      <c r="I202" s="52">
        <v>148</v>
      </c>
      <c r="J202" s="51">
        <v>147</v>
      </c>
    </row>
    <row r="203" spans="1:10" ht="15" hidden="1" customHeight="1">
      <c r="B203" s="114" t="s">
        <v>75</v>
      </c>
      <c r="C203" s="51">
        <v>132</v>
      </c>
      <c r="D203" s="51">
        <v>142</v>
      </c>
      <c r="E203" s="51">
        <v>145</v>
      </c>
      <c r="F203" s="51">
        <v>156</v>
      </c>
      <c r="G203" s="51">
        <v>160</v>
      </c>
      <c r="H203" s="52">
        <v>159</v>
      </c>
      <c r="I203" s="52">
        <v>159</v>
      </c>
      <c r="J203" s="51">
        <v>160</v>
      </c>
    </row>
    <row r="204" spans="1:10" ht="15" hidden="1" customHeight="1">
      <c r="B204" s="114" t="s">
        <v>362</v>
      </c>
      <c r="C204" s="51">
        <v>58</v>
      </c>
      <c r="D204" s="51">
        <v>61</v>
      </c>
      <c r="E204" s="51">
        <v>70</v>
      </c>
      <c r="F204" s="51">
        <v>69</v>
      </c>
      <c r="G204" s="51">
        <v>73</v>
      </c>
      <c r="H204" s="52">
        <v>70</v>
      </c>
      <c r="I204" s="52">
        <v>73</v>
      </c>
      <c r="J204" s="51">
        <v>80</v>
      </c>
    </row>
    <row r="205" spans="1:10" ht="15" hidden="1" customHeight="1"/>
    <row r="206" spans="1:10" ht="15" hidden="1" customHeight="1">
      <c r="A206" s="114" t="s">
        <v>309</v>
      </c>
      <c r="C206" s="50">
        <v>2013</v>
      </c>
      <c r="D206" s="50">
        <v>2014</v>
      </c>
      <c r="E206" s="50">
        <v>2015</v>
      </c>
      <c r="F206" s="50">
        <v>2016</v>
      </c>
      <c r="G206" s="50">
        <v>2017</v>
      </c>
      <c r="H206" s="50">
        <v>2018</v>
      </c>
      <c r="I206" s="50">
        <v>2019</v>
      </c>
      <c r="J206" s="50">
        <v>2020</v>
      </c>
    </row>
    <row r="207" spans="1:10" ht="15" hidden="1" customHeight="1">
      <c r="B207" s="114" t="s">
        <v>340</v>
      </c>
      <c r="C207" s="51">
        <v>50</v>
      </c>
      <c r="D207" s="51">
        <v>57</v>
      </c>
      <c r="E207" s="51">
        <v>60</v>
      </c>
      <c r="F207" s="51">
        <v>70</v>
      </c>
      <c r="G207" s="51">
        <v>63</v>
      </c>
      <c r="H207" s="52">
        <v>43</v>
      </c>
      <c r="I207" s="52">
        <v>41</v>
      </c>
      <c r="J207" s="51">
        <v>42</v>
      </c>
    </row>
    <row r="208" spans="1:10" ht="15" hidden="1" customHeight="1">
      <c r="B208" s="114" t="s">
        <v>174</v>
      </c>
      <c r="C208" s="51">
        <v>28</v>
      </c>
      <c r="D208" s="51">
        <v>30</v>
      </c>
      <c r="E208" s="51">
        <v>26</v>
      </c>
      <c r="F208" s="51">
        <v>23</v>
      </c>
      <c r="G208" s="51">
        <v>18</v>
      </c>
      <c r="H208" s="52">
        <v>14</v>
      </c>
      <c r="I208" s="52">
        <v>12</v>
      </c>
      <c r="J208" s="51">
        <v>10</v>
      </c>
    </row>
    <row r="209" spans="2:10" ht="15" hidden="1" customHeight="1">
      <c r="B209" s="114" t="s">
        <v>369</v>
      </c>
      <c r="C209" s="51">
        <v>137</v>
      </c>
      <c r="D209" s="51">
        <v>143</v>
      </c>
      <c r="E209" s="51">
        <v>142</v>
      </c>
      <c r="F209" s="51">
        <v>142</v>
      </c>
      <c r="G209" s="51">
        <v>150</v>
      </c>
      <c r="H209" s="52">
        <v>150</v>
      </c>
      <c r="I209" s="52">
        <v>110</v>
      </c>
      <c r="J209" s="51">
        <v>99</v>
      </c>
    </row>
    <row r="210" spans="2:10" ht="15" hidden="1" customHeight="1">
      <c r="B210" s="114" t="s">
        <v>108</v>
      </c>
      <c r="C210" s="51">
        <v>152</v>
      </c>
      <c r="D210" s="51">
        <v>155</v>
      </c>
      <c r="E210" s="51">
        <v>151</v>
      </c>
      <c r="F210" s="51">
        <v>145</v>
      </c>
      <c r="G210" s="51">
        <v>143</v>
      </c>
      <c r="H210" s="52">
        <v>122</v>
      </c>
      <c r="I210" s="52">
        <v>92</v>
      </c>
      <c r="J210" s="51">
        <v>87</v>
      </c>
    </row>
    <row r="211" spans="2:10" ht="15" hidden="1" customHeight="1">
      <c r="B211" s="114" t="s">
        <v>356</v>
      </c>
      <c r="C211" s="51">
        <v>138</v>
      </c>
      <c r="D211" s="51">
        <v>133</v>
      </c>
      <c r="E211" s="51">
        <v>126</v>
      </c>
      <c r="F211" s="51">
        <v>96</v>
      </c>
      <c r="G211" s="51">
        <v>97</v>
      </c>
      <c r="H211" s="52">
        <v>97</v>
      </c>
      <c r="I211" s="52">
        <v>72</v>
      </c>
      <c r="J211" s="51">
        <v>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1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.640625" defaultRowHeight="15" customHeight="1"/>
  <cols>
    <col min="1" max="2" width="10" customWidth="1"/>
    <col min="3" max="3" width="21.640625" customWidth="1"/>
    <col min="4" max="4" width="31.2109375" hidden="1" customWidth="1"/>
    <col min="5" max="8" width="11.640625" customWidth="1"/>
    <col min="9" max="9" width="24" customWidth="1"/>
    <col min="10" max="25" width="9.35546875" customWidth="1"/>
  </cols>
  <sheetData>
    <row r="1" spans="1:9" ht="56.15" customHeight="1">
      <c r="A1" s="118" t="s">
        <v>466</v>
      </c>
    </row>
    <row r="2" spans="1:9" ht="14.6">
      <c r="A2" s="18" t="s">
        <v>0</v>
      </c>
      <c r="B2" s="18" t="s">
        <v>379</v>
      </c>
      <c r="C2" s="18" t="s">
        <v>378</v>
      </c>
      <c r="D2" s="18" t="s">
        <v>1</v>
      </c>
      <c r="E2" s="2" t="s">
        <v>418</v>
      </c>
      <c r="F2" s="2" t="s">
        <v>424</v>
      </c>
      <c r="G2" s="3" t="s">
        <v>419</v>
      </c>
      <c r="H2" s="2" t="s">
        <v>420</v>
      </c>
      <c r="I2" s="2" t="s">
        <v>425</v>
      </c>
    </row>
    <row r="3" spans="1:9" ht="14.6">
      <c r="A3" s="26" t="s">
        <v>3</v>
      </c>
      <c r="B3" s="26">
        <v>83</v>
      </c>
      <c r="C3" s="23" t="s">
        <v>7</v>
      </c>
      <c r="D3" s="23" t="s">
        <v>7</v>
      </c>
      <c r="E3" s="31">
        <v>30.2</v>
      </c>
      <c r="F3" s="55">
        <v>-21</v>
      </c>
      <c r="G3" s="28">
        <v>62</v>
      </c>
      <c r="H3" s="56">
        <v>29</v>
      </c>
      <c r="I3" s="23" t="s">
        <v>430</v>
      </c>
    </row>
    <row r="4" spans="1:9" ht="14.6">
      <c r="A4" s="26" t="s">
        <v>8</v>
      </c>
      <c r="B4" s="26">
        <v>75</v>
      </c>
      <c r="C4" s="23" t="s">
        <v>358</v>
      </c>
      <c r="D4" s="23" t="s">
        <v>9</v>
      </c>
      <c r="E4" s="31">
        <v>29.77</v>
      </c>
      <c r="F4" s="55">
        <v>-19</v>
      </c>
      <c r="G4" s="28">
        <v>56</v>
      </c>
      <c r="H4" s="56">
        <v>27.91</v>
      </c>
      <c r="I4" s="23" t="s">
        <v>432</v>
      </c>
    </row>
    <row r="5" spans="1:9" ht="14.6">
      <c r="A5" s="26" t="s">
        <v>10</v>
      </c>
      <c r="B5" s="26">
        <v>113</v>
      </c>
      <c r="C5" s="23" t="s">
        <v>11</v>
      </c>
      <c r="D5" s="23" t="s">
        <v>11</v>
      </c>
      <c r="E5" s="31">
        <v>35.11</v>
      </c>
      <c r="F5" s="55">
        <v>-17</v>
      </c>
      <c r="G5" s="28">
        <v>96</v>
      </c>
      <c r="H5" s="56">
        <v>31.74</v>
      </c>
      <c r="I5" s="23" t="s">
        <v>432</v>
      </c>
    </row>
    <row r="6" spans="1:9" ht="14.6">
      <c r="A6" s="26" t="s">
        <v>12</v>
      </c>
      <c r="B6" s="26">
        <v>46</v>
      </c>
      <c r="C6" s="23" t="s">
        <v>342</v>
      </c>
      <c r="D6" s="23" t="s">
        <v>13</v>
      </c>
      <c r="E6" s="31">
        <v>23.93</v>
      </c>
      <c r="F6" s="55">
        <v>-8</v>
      </c>
      <c r="G6" s="28">
        <v>38</v>
      </c>
      <c r="H6" s="56">
        <v>24.7</v>
      </c>
      <c r="I6" s="23" t="s">
        <v>431</v>
      </c>
    </row>
    <row r="7" spans="1:9" ht="14.6">
      <c r="A7" s="26" t="s">
        <v>15</v>
      </c>
      <c r="B7" s="26">
        <v>86</v>
      </c>
      <c r="C7" s="23" t="s">
        <v>16</v>
      </c>
      <c r="D7" s="23" t="s">
        <v>16</v>
      </c>
      <c r="E7" s="31">
        <v>30.45</v>
      </c>
      <c r="F7" s="55">
        <v>-8</v>
      </c>
      <c r="G7" s="28">
        <v>78</v>
      </c>
      <c r="H7" s="56">
        <v>29.74</v>
      </c>
      <c r="I7" s="23" t="s">
        <v>432</v>
      </c>
    </row>
    <row r="8" spans="1:9" ht="14.6">
      <c r="A8" s="26" t="s">
        <v>19</v>
      </c>
      <c r="B8" s="26">
        <v>64</v>
      </c>
      <c r="C8" s="23" t="s">
        <v>353</v>
      </c>
      <c r="D8" s="23" t="s">
        <v>20</v>
      </c>
      <c r="E8" s="31">
        <v>28.78</v>
      </c>
      <c r="F8" s="55">
        <v>-7</v>
      </c>
      <c r="G8" s="28">
        <v>57</v>
      </c>
      <c r="H8" s="56">
        <v>28.3</v>
      </c>
      <c r="I8" s="23" t="s">
        <v>430</v>
      </c>
    </row>
    <row r="9" spans="1:9" ht="14.6">
      <c r="A9" s="26" t="s">
        <v>23</v>
      </c>
      <c r="B9" s="26">
        <v>80</v>
      </c>
      <c r="C9" s="23" t="s">
        <v>362</v>
      </c>
      <c r="D9" s="23" t="s">
        <v>24</v>
      </c>
      <c r="E9" s="31">
        <v>30.01</v>
      </c>
      <c r="F9" s="55">
        <v>-7</v>
      </c>
      <c r="G9" s="28">
        <v>73</v>
      </c>
      <c r="H9" s="56">
        <v>29.65</v>
      </c>
      <c r="I9" s="23" t="s">
        <v>431</v>
      </c>
    </row>
    <row r="10" spans="1:9" ht="14.6">
      <c r="A10" s="26" t="s">
        <v>27</v>
      </c>
      <c r="B10" s="26">
        <v>158</v>
      </c>
      <c r="C10" s="23" t="s">
        <v>406</v>
      </c>
      <c r="D10" s="23" t="s">
        <v>30</v>
      </c>
      <c r="E10" s="31">
        <v>55.23</v>
      </c>
      <c r="F10" s="55">
        <v>-7</v>
      </c>
      <c r="G10" s="28">
        <v>151</v>
      </c>
      <c r="H10" s="56">
        <v>51.41</v>
      </c>
      <c r="I10" s="23" t="s">
        <v>431</v>
      </c>
    </row>
    <row r="11" spans="1:9" ht="14.6">
      <c r="A11" s="26" t="s">
        <v>33</v>
      </c>
      <c r="B11" s="26">
        <v>112</v>
      </c>
      <c r="C11" s="23" t="s">
        <v>35</v>
      </c>
      <c r="D11" s="23" t="s">
        <v>35</v>
      </c>
      <c r="E11" s="31">
        <v>35.1</v>
      </c>
      <c r="F11" s="55">
        <v>-6</v>
      </c>
      <c r="G11" s="28">
        <v>106</v>
      </c>
      <c r="H11" s="56">
        <v>33.4</v>
      </c>
      <c r="I11" s="23" t="s">
        <v>431</v>
      </c>
    </row>
    <row r="12" spans="1:9" ht="14.6">
      <c r="A12" s="26" t="s">
        <v>36</v>
      </c>
      <c r="B12" s="26">
        <v>121</v>
      </c>
      <c r="C12" s="23" t="s">
        <v>381</v>
      </c>
      <c r="D12" s="23" t="s">
        <v>37</v>
      </c>
      <c r="E12" s="31">
        <v>37.200000000000003</v>
      </c>
      <c r="F12" s="55">
        <v>-6</v>
      </c>
      <c r="G12" s="28">
        <v>115</v>
      </c>
      <c r="H12" s="56">
        <v>35.6</v>
      </c>
      <c r="I12" s="23" t="s">
        <v>432</v>
      </c>
    </row>
    <row r="13" spans="1:9" ht="14.6">
      <c r="A13" s="26" t="s">
        <v>40</v>
      </c>
      <c r="B13" s="26">
        <v>124</v>
      </c>
      <c r="C13" s="23" t="s">
        <v>383</v>
      </c>
      <c r="D13" s="23" t="s">
        <v>41</v>
      </c>
      <c r="E13" s="31">
        <v>40.25</v>
      </c>
      <c r="F13" s="55">
        <v>-6</v>
      </c>
      <c r="G13" s="28">
        <v>118</v>
      </c>
      <c r="H13" s="56">
        <v>36.28</v>
      </c>
      <c r="I13" s="23" t="s">
        <v>432</v>
      </c>
    </row>
    <row r="14" spans="1:9" ht="14.6">
      <c r="A14" s="26" t="s">
        <v>43</v>
      </c>
      <c r="B14" s="26">
        <v>162</v>
      </c>
      <c r="C14" s="23" t="s">
        <v>45</v>
      </c>
      <c r="D14" s="23" t="s">
        <v>46</v>
      </c>
      <c r="E14" s="31">
        <v>55.37</v>
      </c>
      <c r="F14" s="55">
        <v>-6</v>
      </c>
      <c r="G14" s="28">
        <v>156</v>
      </c>
      <c r="H14" s="56">
        <v>52.6</v>
      </c>
      <c r="I14" s="23" t="s">
        <v>434</v>
      </c>
    </row>
    <row r="15" spans="1:9" ht="14.6">
      <c r="A15" s="26" t="s">
        <v>47</v>
      </c>
      <c r="B15" s="26">
        <v>26</v>
      </c>
      <c r="C15" s="23" t="s">
        <v>328</v>
      </c>
      <c r="D15" s="23" t="s">
        <v>50</v>
      </c>
      <c r="E15" s="31">
        <v>20.21</v>
      </c>
      <c r="F15" s="55">
        <v>-5</v>
      </c>
      <c r="G15" s="28">
        <v>21</v>
      </c>
      <c r="H15" s="56">
        <v>16.55</v>
      </c>
      <c r="I15" s="23" t="s">
        <v>431</v>
      </c>
    </row>
    <row r="16" spans="1:9" ht="14.6">
      <c r="A16" s="26" t="s">
        <v>52</v>
      </c>
      <c r="B16" s="26">
        <v>50</v>
      </c>
      <c r="C16" s="23" t="s">
        <v>53</v>
      </c>
      <c r="D16" s="23" t="s">
        <v>53</v>
      </c>
      <c r="E16" s="31">
        <v>27.27</v>
      </c>
      <c r="F16" s="55">
        <v>-5</v>
      </c>
      <c r="G16" s="28">
        <v>45</v>
      </c>
      <c r="H16" s="56">
        <v>25.41</v>
      </c>
      <c r="I16" s="23" t="s">
        <v>431</v>
      </c>
    </row>
    <row r="17" spans="1:9" ht="14.6">
      <c r="A17" s="26" t="s">
        <v>55</v>
      </c>
      <c r="B17" s="26">
        <v>51</v>
      </c>
      <c r="C17" s="23" t="s">
        <v>56</v>
      </c>
      <c r="D17" s="23" t="s">
        <v>56</v>
      </c>
      <c r="E17" s="31">
        <v>27.31</v>
      </c>
      <c r="F17" s="55">
        <v>-5</v>
      </c>
      <c r="G17" s="28">
        <v>46</v>
      </c>
      <c r="H17" s="56">
        <v>25.65</v>
      </c>
      <c r="I17" s="23" t="s">
        <v>430</v>
      </c>
    </row>
    <row r="18" spans="1:9" ht="14.6">
      <c r="A18" s="26" t="s">
        <v>58</v>
      </c>
      <c r="B18" s="26">
        <v>90</v>
      </c>
      <c r="C18" s="23" t="s">
        <v>60</v>
      </c>
      <c r="D18" s="23" t="s">
        <v>60</v>
      </c>
      <c r="E18" s="31">
        <v>30.94</v>
      </c>
      <c r="F18" s="55">
        <v>-5</v>
      </c>
      <c r="G18" s="28">
        <v>85</v>
      </c>
      <c r="H18" s="56">
        <v>30.22</v>
      </c>
      <c r="I18" s="23" t="s">
        <v>430</v>
      </c>
    </row>
    <row r="19" spans="1:9" ht="14.6">
      <c r="A19" s="26" t="s">
        <v>62</v>
      </c>
      <c r="B19" s="26">
        <v>94</v>
      </c>
      <c r="C19" s="23" t="s">
        <v>64</v>
      </c>
      <c r="D19" s="23" t="s">
        <v>64</v>
      </c>
      <c r="E19" s="31">
        <v>32.06</v>
      </c>
      <c r="F19" s="55">
        <v>-5</v>
      </c>
      <c r="G19" s="28">
        <v>89</v>
      </c>
      <c r="H19" s="56">
        <v>30.95</v>
      </c>
      <c r="I19" s="23" t="s">
        <v>432</v>
      </c>
    </row>
    <row r="20" spans="1:9" ht="14.6">
      <c r="A20" s="26" t="s">
        <v>67</v>
      </c>
      <c r="B20" s="26">
        <v>146</v>
      </c>
      <c r="C20" s="23" t="s">
        <v>398</v>
      </c>
      <c r="D20" s="23" t="s">
        <v>68</v>
      </c>
      <c r="E20" s="31">
        <v>45.52</v>
      </c>
      <c r="F20" s="55">
        <v>-5</v>
      </c>
      <c r="G20" s="28">
        <v>141</v>
      </c>
      <c r="H20" s="56">
        <v>45.75</v>
      </c>
      <c r="I20" s="23" t="s">
        <v>434</v>
      </c>
    </row>
    <row r="21" spans="1:9" ht="14.6">
      <c r="A21" s="26" t="s">
        <v>71</v>
      </c>
      <c r="B21" s="26">
        <v>81</v>
      </c>
      <c r="C21" s="23" t="s">
        <v>72</v>
      </c>
      <c r="D21" s="23" t="s">
        <v>72</v>
      </c>
      <c r="E21" s="31">
        <v>30.16</v>
      </c>
      <c r="F21" s="55">
        <v>-4</v>
      </c>
      <c r="G21" s="28">
        <v>77</v>
      </c>
      <c r="H21" s="56">
        <v>29.74</v>
      </c>
      <c r="I21" s="23" t="s">
        <v>429</v>
      </c>
    </row>
    <row r="22" spans="1:9" ht="15.75" customHeight="1">
      <c r="A22" s="26" t="s">
        <v>76</v>
      </c>
      <c r="B22" s="26">
        <v>140</v>
      </c>
      <c r="C22" s="23" t="s">
        <v>77</v>
      </c>
      <c r="D22" s="23" t="s">
        <v>77</v>
      </c>
      <c r="E22" s="31">
        <v>44.94</v>
      </c>
      <c r="F22" s="55">
        <v>-4</v>
      </c>
      <c r="G22" s="28">
        <v>136</v>
      </c>
      <c r="H22" s="56">
        <v>44.1</v>
      </c>
      <c r="I22" s="23" t="s">
        <v>431</v>
      </c>
    </row>
    <row r="23" spans="1:9" ht="15.75" customHeight="1">
      <c r="A23" s="26" t="s">
        <v>78</v>
      </c>
      <c r="B23" s="26">
        <v>12</v>
      </c>
      <c r="C23" s="23" t="s">
        <v>319</v>
      </c>
      <c r="D23" s="23" t="s">
        <v>80</v>
      </c>
      <c r="E23" s="31">
        <v>12.57</v>
      </c>
      <c r="F23" s="55">
        <v>-3</v>
      </c>
      <c r="G23" s="28">
        <v>9</v>
      </c>
      <c r="H23" s="56">
        <v>12.07</v>
      </c>
      <c r="I23" s="23" t="s">
        <v>429</v>
      </c>
    </row>
    <row r="24" spans="1:9" ht="15.75" customHeight="1">
      <c r="A24" s="26" t="s">
        <v>82</v>
      </c>
      <c r="B24" s="26">
        <v>14</v>
      </c>
      <c r="C24" s="23" t="s">
        <v>321</v>
      </c>
      <c r="D24" s="23" t="s">
        <v>83</v>
      </c>
      <c r="E24" s="31">
        <v>12.61</v>
      </c>
      <c r="F24" s="55">
        <v>-3</v>
      </c>
      <c r="G24" s="28">
        <v>11</v>
      </c>
      <c r="H24" s="56">
        <v>12.27</v>
      </c>
      <c r="I24" s="23" t="s">
        <v>429</v>
      </c>
    </row>
    <row r="25" spans="1:9" ht="15.75" customHeight="1">
      <c r="A25" s="26" t="s">
        <v>85</v>
      </c>
      <c r="B25" s="26">
        <v>30</v>
      </c>
      <c r="C25" s="23" t="s">
        <v>86</v>
      </c>
      <c r="D25" s="23" t="s">
        <v>86</v>
      </c>
      <c r="E25" s="31">
        <v>22.26</v>
      </c>
      <c r="F25" s="55">
        <v>-3</v>
      </c>
      <c r="G25" s="28">
        <v>27</v>
      </c>
      <c r="H25" s="56">
        <v>20.81</v>
      </c>
      <c r="I25" s="23" t="s">
        <v>432</v>
      </c>
    </row>
    <row r="26" spans="1:9" ht="15.75" customHeight="1">
      <c r="A26" s="26" t="s">
        <v>90</v>
      </c>
      <c r="B26" s="26">
        <v>62</v>
      </c>
      <c r="C26" s="23" t="s">
        <v>351</v>
      </c>
      <c r="D26" s="23" t="s">
        <v>91</v>
      </c>
      <c r="E26" s="31">
        <v>28.65</v>
      </c>
      <c r="F26" s="55">
        <v>-3</v>
      </c>
      <c r="G26" s="28">
        <v>59</v>
      </c>
      <c r="H26" s="56">
        <v>28.89</v>
      </c>
      <c r="I26" s="23" t="s">
        <v>429</v>
      </c>
    </row>
    <row r="27" spans="1:9" ht="15.75" customHeight="1">
      <c r="A27" s="26" t="s">
        <v>95</v>
      </c>
      <c r="B27" s="26">
        <v>73</v>
      </c>
      <c r="C27" s="23" t="s">
        <v>357</v>
      </c>
      <c r="D27" s="23" t="s">
        <v>98</v>
      </c>
      <c r="E27" s="31">
        <v>29.61</v>
      </c>
      <c r="F27" s="55">
        <v>-3</v>
      </c>
      <c r="G27" s="28">
        <v>70</v>
      </c>
      <c r="H27" s="56">
        <v>29.51</v>
      </c>
      <c r="I27" s="23" t="s">
        <v>431</v>
      </c>
    </row>
    <row r="28" spans="1:9" ht="15.75" customHeight="1">
      <c r="A28" s="26" t="s">
        <v>100</v>
      </c>
      <c r="B28" s="26">
        <v>77</v>
      </c>
      <c r="C28" s="23" t="s">
        <v>359</v>
      </c>
      <c r="D28" s="23" t="s">
        <v>102</v>
      </c>
      <c r="E28" s="31">
        <v>29.79</v>
      </c>
      <c r="F28" s="55">
        <v>-3</v>
      </c>
      <c r="G28" s="28">
        <v>74</v>
      </c>
      <c r="H28" s="56">
        <v>29.67</v>
      </c>
      <c r="I28" s="23" t="s">
        <v>429</v>
      </c>
    </row>
    <row r="29" spans="1:9" ht="15.75" customHeight="1">
      <c r="A29" s="26" t="s">
        <v>104</v>
      </c>
      <c r="B29" s="26">
        <v>93</v>
      </c>
      <c r="C29" s="23" t="s">
        <v>367</v>
      </c>
      <c r="D29" s="23" t="s">
        <v>107</v>
      </c>
      <c r="E29" s="31">
        <v>31.62</v>
      </c>
      <c r="F29" s="55">
        <v>-3</v>
      </c>
      <c r="G29" s="28">
        <v>90</v>
      </c>
      <c r="H29" s="56">
        <v>31.18</v>
      </c>
      <c r="I29" s="23" t="s">
        <v>429</v>
      </c>
    </row>
    <row r="30" spans="1:9" ht="15.75" customHeight="1">
      <c r="A30" s="26" t="s">
        <v>109</v>
      </c>
      <c r="B30" s="26">
        <v>97</v>
      </c>
      <c r="C30" s="23" t="s">
        <v>421</v>
      </c>
      <c r="D30" s="23" t="s">
        <v>111</v>
      </c>
      <c r="E30" s="31">
        <v>32.54</v>
      </c>
      <c r="F30" s="55">
        <v>-3</v>
      </c>
      <c r="G30" s="28">
        <v>94</v>
      </c>
      <c r="H30" s="56">
        <v>31.65</v>
      </c>
      <c r="I30" s="23" t="s">
        <v>432</v>
      </c>
    </row>
    <row r="31" spans="1:9" ht="15.75" customHeight="1">
      <c r="A31" s="26" t="s">
        <v>113</v>
      </c>
      <c r="B31" s="26">
        <v>103</v>
      </c>
      <c r="C31" s="23" t="s">
        <v>371</v>
      </c>
      <c r="D31" s="23" t="s">
        <v>115</v>
      </c>
      <c r="E31" s="31">
        <v>33.72</v>
      </c>
      <c r="F31" s="55">
        <v>-3</v>
      </c>
      <c r="G31" s="28">
        <v>100</v>
      </c>
      <c r="H31" s="56">
        <v>32.44</v>
      </c>
      <c r="I31" s="23" t="s">
        <v>432</v>
      </c>
    </row>
    <row r="32" spans="1:9" ht="15.75" customHeight="1">
      <c r="A32" s="26" t="s">
        <v>118</v>
      </c>
      <c r="B32" s="26">
        <v>110</v>
      </c>
      <c r="C32" s="23" t="s">
        <v>120</v>
      </c>
      <c r="D32" s="23" t="s">
        <v>120</v>
      </c>
      <c r="E32" s="31">
        <v>34.340000000000003</v>
      </c>
      <c r="F32" s="55">
        <v>-3</v>
      </c>
      <c r="G32" s="28">
        <v>107</v>
      </c>
      <c r="H32" s="56">
        <v>33.49</v>
      </c>
      <c r="I32" s="23" t="s">
        <v>432</v>
      </c>
    </row>
    <row r="33" spans="1:9" ht="15.75" customHeight="1">
      <c r="A33" s="26" t="s">
        <v>124</v>
      </c>
      <c r="B33" s="26">
        <v>117</v>
      </c>
      <c r="C33" s="23" t="s">
        <v>125</v>
      </c>
      <c r="D33" s="23" t="s">
        <v>125</v>
      </c>
      <c r="E33" s="31">
        <v>35.81</v>
      </c>
      <c r="F33" s="55">
        <v>-3</v>
      </c>
      <c r="G33" s="28">
        <v>114</v>
      </c>
      <c r="H33" s="56">
        <v>35.53</v>
      </c>
      <c r="I33" s="23" t="s">
        <v>430</v>
      </c>
    </row>
    <row r="34" spans="1:9" ht="15.75" customHeight="1">
      <c r="A34" s="26" t="s">
        <v>128</v>
      </c>
      <c r="B34" s="26">
        <v>134</v>
      </c>
      <c r="C34" s="23" t="s">
        <v>391</v>
      </c>
      <c r="D34" s="23" t="s">
        <v>130</v>
      </c>
      <c r="E34" s="31">
        <v>43.28</v>
      </c>
      <c r="F34" s="55">
        <v>-3</v>
      </c>
      <c r="G34" s="28">
        <v>131</v>
      </c>
      <c r="H34" s="56">
        <v>43.32</v>
      </c>
      <c r="I34" s="23" t="s">
        <v>432</v>
      </c>
    </row>
    <row r="35" spans="1:9" ht="15.75" customHeight="1">
      <c r="A35" s="26" t="s">
        <v>133</v>
      </c>
      <c r="B35" s="26">
        <v>135</v>
      </c>
      <c r="C35" s="23" t="s">
        <v>135</v>
      </c>
      <c r="D35" s="23" t="s">
        <v>135</v>
      </c>
      <c r="E35" s="31">
        <v>43.42</v>
      </c>
      <c r="F35" s="55">
        <v>-3</v>
      </c>
      <c r="G35" s="28">
        <v>132</v>
      </c>
      <c r="H35" s="56">
        <v>43.42</v>
      </c>
      <c r="I35" s="23" t="s">
        <v>434</v>
      </c>
    </row>
    <row r="36" spans="1:9" ht="15.75" customHeight="1">
      <c r="A36" s="26" t="s">
        <v>138</v>
      </c>
      <c r="B36" s="26">
        <v>145</v>
      </c>
      <c r="C36" s="23" t="s">
        <v>139</v>
      </c>
      <c r="D36" s="23" t="s">
        <v>139</v>
      </c>
      <c r="E36" s="31">
        <v>45.52</v>
      </c>
      <c r="F36" s="55">
        <v>-3</v>
      </c>
      <c r="G36" s="28">
        <v>142</v>
      </c>
      <c r="H36" s="56">
        <v>45.83</v>
      </c>
      <c r="I36" s="23" t="s">
        <v>431</v>
      </c>
    </row>
    <row r="37" spans="1:9" ht="15.75" customHeight="1">
      <c r="A37" s="26" t="s">
        <v>142</v>
      </c>
      <c r="B37" s="26">
        <v>166</v>
      </c>
      <c r="C37" s="23" t="s">
        <v>410</v>
      </c>
      <c r="D37" s="23" t="s">
        <v>143</v>
      </c>
      <c r="E37" s="31">
        <v>56.82</v>
      </c>
      <c r="F37" s="55">
        <v>-3</v>
      </c>
      <c r="G37" s="28">
        <v>163</v>
      </c>
      <c r="H37" s="56">
        <v>56.47</v>
      </c>
      <c r="I37" s="23" t="s">
        <v>434</v>
      </c>
    </row>
    <row r="38" spans="1:9" ht="15.75" customHeight="1">
      <c r="A38" s="26" t="s">
        <v>145</v>
      </c>
      <c r="B38" s="26">
        <v>173</v>
      </c>
      <c r="C38" s="23" t="s">
        <v>146</v>
      </c>
      <c r="D38" s="23" t="s">
        <v>147</v>
      </c>
      <c r="E38" s="31">
        <v>64.81</v>
      </c>
      <c r="F38" s="55">
        <v>-3</v>
      </c>
      <c r="G38" s="28">
        <v>170</v>
      </c>
      <c r="H38" s="56">
        <v>64.41</v>
      </c>
      <c r="I38" s="23" t="s">
        <v>434</v>
      </c>
    </row>
    <row r="39" spans="1:9" ht="15.75" customHeight="1">
      <c r="A39" s="26" t="s">
        <v>149</v>
      </c>
      <c r="B39" s="26">
        <v>176</v>
      </c>
      <c r="C39" s="23" t="s">
        <v>416</v>
      </c>
      <c r="D39" s="23" t="s">
        <v>150</v>
      </c>
      <c r="E39" s="31">
        <v>76.73</v>
      </c>
      <c r="F39" s="55">
        <v>-3</v>
      </c>
      <c r="G39" s="28">
        <v>173</v>
      </c>
      <c r="H39" s="56">
        <v>71.36</v>
      </c>
      <c r="I39" s="23" t="s">
        <v>432</v>
      </c>
    </row>
    <row r="40" spans="1:9" ht="15.75" customHeight="1">
      <c r="A40" s="26" t="s">
        <v>151</v>
      </c>
      <c r="B40" s="26">
        <v>8</v>
      </c>
      <c r="C40" s="23" t="s">
        <v>316</v>
      </c>
      <c r="D40" s="23" t="s">
        <v>153</v>
      </c>
      <c r="E40" s="31">
        <v>10.62</v>
      </c>
      <c r="F40" s="55">
        <v>-2</v>
      </c>
      <c r="G40" s="28">
        <v>6</v>
      </c>
      <c r="H40" s="56">
        <v>10.52</v>
      </c>
      <c r="I40" s="23" t="s">
        <v>429</v>
      </c>
    </row>
    <row r="41" spans="1:9" ht="15.75" customHeight="1">
      <c r="A41" s="26" t="s">
        <v>155</v>
      </c>
      <c r="B41" s="26">
        <v>9</v>
      </c>
      <c r="C41" s="23" t="s">
        <v>317</v>
      </c>
      <c r="D41" s="23" t="s">
        <v>156</v>
      </c>
      <c r="E41" s="31">
        <v>10.69</v>
      </c>
      <c r="F41" s="55">
        <v>-2</v>
      </c>
      <c r="G41" s="28">
        <v>7</v>
      </c>
      <c r="H41" s="56">
        <v>10.75</v>
      </c>
      <c r="I41" s="23" t="s">
        <v>431</v>
      </c>
    </row>
    <row r="42" spans="1:9" ht="15.75" customHeight="1">
      <c r="A42" s="26" t="s">
        <v>59</v>
      </c>
      <c r="B42" s="26">
        <v>18</v>
      </c>
      <c r="C42" s="23" t="s">
        <v>325</v>
      </c>
      <c r="D42" s="23" t="s">
        <v>61</v>
      </c>
      <c r="E42" s="31">
        <v>15.78</v>
      </c>
      <c r="F42" s="55">
        <v>-2</v>
      </c>
      <c r="G42" s="28">
        <v>16</v>
      </c>
      <c r="H42" s="56">
        <v>15.33</v>
      </c>
      <c r="I42" s="23" t="s">
        <v>429</v>
      </c>
    </row>
    <row r="43" spans="1:9" ht="15.75" customHeight="1">
      <c r="A43" s="26" t="s">
        <v>160</v>
      </c>
      <c r="B43" s="26">
        <v>34</v>
      </c>
      <c r="C43" s="23" t="s">
        <v>335</v>
      </c>
      <c r="D43" s="23" t="s">
        <v>161</v>
      </c>
      <c r="E43" s="31">
        <v>22.92</v>
      </c>
      <c r="F43" s="55">
        <v>-2</v>
      </c>
      <c r="G43" s="28">
        <v>32</v>
      </c>
      <c r="H43" s="56">
        <v>22.21</v>
      </c>
      <c r="I43" s="23" t="s">
        <v>429</v>
      </c>
    </row>
    <row r="44" spans="1:9" ht="15.75" customHeight="1">
      <c r="A44" s="26" t="s">
        <v>162</v>
      </c>
      <c r="B44" s="26">
        <v>35</v>
      </c>
      <c r="C44" s="23" t="s">
        <v>336</v>
      </c>
      <c r="D44" s="23" t="s">
        <v>163</v>
      </c>
      <c r="E44" s="31">
        <v>22.93</v>
      </c>
      <c r="F44" s="55">
        <v>-2</v>
      </c>
      <c r="G44" s="28">
        <v>33</v>
      </c>
      <c r="H44" s="56">
        <v>22.23</v>
      </c>
      <c r="I44" s="23" t="s">
        <v>429</v>
      </c>
    </row>
    <row r="45" spans="1:9" ht="15.75" customHeight="1">
      <c r="A45" s="26" t="s">
        <v>87</v>
      </c>
      <c r="B45" s="26">
        <v>38</v>
      </c>
      <c r="C45" s="23" t="s">
        <v>88</v>
      </c>
      <c r="D45" s="23" t="s">
        <v>88</v>
      </c>
      <c r="E45" s="31">
        <v>23.47</v>
      </c>
      <c r="F45" s="55">
        <v>-2</v>
      </c>
      <c r="G45" s="28">
        <v>36</v>
      </c>
      <c r="H45" s="56">
        <v>24.53</v>
      </c>
      <c r="I45" s="23" t="s">
        <v>432</v>
      </c>
    </row>
    <row r="46" spans="1:9" ht="15.75" customHeight="1">
      <c r="A46" s="26" t="s">
        <v>26</v>
      </c>
      <c r="B46" s="26">
        <v>84</v>
      </c>
      <c r="C46" s="23" t="s">
        <v>364</v>
      </c>
      <c r="D46" s="23" t="s">
        <v>29</v>
      </c>
      <c r="E46" s="31">
        <v>30.25</v>
      </c>
      <c r="F46" s="55">
        <v>-2</v>
      </c>
      <c r="G46" s="28">
        <v>82</v>
      </c>
      <c r="H46" s="56">
        <v>29.84</v>
      </c>
      <c r="I46" s="23" t="s">
        <v>429</v>
      </c>
    </row>
    <row r="47" spans="1:9" ht="15.75" customHeight="1">
      <c r="A47" s="26" t="s">
        <v>168</v>
      </c>
      <c r="B47" s="26">
        <v>89</v>
      </c>
      <c r="C47" s="23" t="s">
        <v>365</v>
      </c>
      <c r="D47" s="23" t="s">
        <v>169</v>
      </c>
      <c r="E47" s="31">
        <v>30.84</v>
      </c>
      <c r="F47" s="55">
        <v>-2</v>
      </c>
      <c r="G47" s="28">
        <v>87</v>
      </c>
      <c r="H47" s="56">
        <v>30.44</v>
      </c>
      <c r="I47" s="23" t="s">
        <v>429</v>
      </c>
    </row>
    <row r="48" spans="1:9" ht="15.75" customHeight="1">
      <c r="A48" s="26" t="s">
        <v>171</v>
      </c>
      <c r="B48" s="26">
        <v>95</v>
      </c>
      <c r="C48" s="23" t="s">
        <v>172</v>
      </c>
      <c r="D48" s="23" t="s">
        <v>172</v>
      </c>
      <c r="E48" s="31">
        <v>32.25</v>
      </c>
      <c r="F48" s="55">
        <v>-2</v>
      </c>
      <c r="G48" s="28">
        <v>93</v>
      </c>
      <c r="H48" s="56">
        <v>31.49</v>
      </c>
      <c r="I48" s="23" t="s">
        <v>432</v>
      </c>
    </row>
    <row r="49" spans="1:9" ht="15.75" customHeight="1">
      <c r="A49" s="26" t="s">
        <v>131</v>
      </c>
      <c r="B49" s="26">
        <v>107</v>
      </c>
      <c r="C49" s="23" t="s">
        <v>373</v>
      </c>
      <c r="D49" s="23" t="s">
        <v>132</v>
      </c>
      <c r="E49" s="31">
        <v>34.049999999999997</v>
      </c>
      <c r="F49" s="55">
        <v>-2</v>
      </c>
      <c r="G49" s="28">
        <v>105</v>
      </c>
      <c r="H49" s="56">
        <v>32.79</v>
      </c>
      <c r="I49" s="23" t="s">
        <v>430</v>
      </c>
    </row>
    <row r="50" spans="1:9" ht="15.75" customHeight="1">
      <c r="A50" s="26" t="s">
        <v>177</v>
      </c>
      <c r="B50" s="26">
        <v>136</v>
      </c>
      <c r="C50" s="23" t="s">
        <v>392</v>
      </c>
      <c r="D50" s="23" t="s">
        <v>178</v>
      </c>
      <c r="E50" s="31">
        <v>43.54</v>
      </c>
      <c r="F50" s="55">
        <v>-2</v>
      </c>
      <c r="G50" s="28">
        <v>134</v>
      </c>
      <c r="H50" s="56">
        <v>43.91</v>
      </c>
      <c r="I50" s="23" t="s">
        <v>431</v>
      </c>
    </row>
    <row r="51" spans="1:9" ht="15.75" customHeight="1">
      <c r="A51" s="26" t="s">
        <v>182</v>
      </c>
      <c r="B51" s="26">
        <v>142</v>
      </c>
      <c r="C51" s="23" t="s">
        <v>395</v>
      </c>
      <c r="D51" s="23" t="s">
        <v>183</v>
      </c>
      <c r="E51" s="31">
        <v>45.33</v>
      </c>
      <c r="F51" s="55">
        <v>-2</v>
      </c>
      <c r="G51" s="28">
        <v>140</v>
      </c>
      <c r="H51" s="56">
        <v>45.67</v>
      </c>
      <c r="I51" s="23" t="s">
        <v>431</v>
      </c>
    </row>
    <row r="52" spans="1:9" ht="15.75" customHeight="1">
      <c r="A52" s="26" t="s">
        <v>185</v>
      </c>
      <c r="B52" s="26">
        <v>148</v>
      </c>
      <c r="C52" s="23" t="s">
        <v>186</v>
      </c>
      <c r="D52" s="23" t="s">
        <v>186</v>
      </c>
      <c r="E52" s="31">
        <v>48.2</v>
      </c>
      <c r="F52" s="55">
        <v>-2</v>
      </c>
      <c r="G52" s="28">
        <v>146</v>
      </c>
      <c r="H52" s="56">
        <v>48.53</v>
      </c>
      <c r="I52" s="23" t="s">
        <v>430</v>
      </c>
    </row>
    <row r="53" spans="1:9" ht="15.75" customHeight="1">
      <c r="A53" s="26" t="s">
        <v>188</v>
      </c>
      <c r="B53" s="26">
        <v>164</v>
      </c>
      <c r="C53" s="23" t="s">
        <v>408</v>
      </c>
      <c r="D53" s="23" t="s">
        <v>189</v>
      </c>
      <c r="E53" s="31">
        <v>55.77</v>
      </c>
      <c r="F53" s="55">
        <v>-2</v>
      </c>
      <c r="G53" s="28">
        <v>162</v>
      </c>
      <c r="H53" s="56">
        <v>55.77</v>
      </c>
      <c r="I53" s="23" t="s">
        <v>434</v>
      </c>
    </row>
    <row r="54" spans="1:9" ht="15.75" customHeight="1">
      <c r="A54" s="26" t="s">
        <v>65</v>
      </c>
      <c r="B54" s="26">
        <v>168</v>
      </c>
      <c r="C54" s="23" t="s">
        <v>412</v>
      </c>
      <c r="D54" s="23" t="s">
        <v>66</v>
      </c>
      <c r="E54" s="31">
        <v>58.48</v>
      </c>
      <c r="F54" s="55">
        <v>-2</v>
      </c>
      <c r="G54" s="28">
        <v>166</v>
      </c>
      <c r="H54" s="56">
        <v>59.13</v>
      </c>
      <c r="I54" s="23" t="s">
        <v>433</v>
      </c>
    </row>
    <row r="55" spans="1:9" ht="15.75" customHeight="1">
      <c r="A55" s="26" t="s">
        <v>103</v>
      </c>
      <c r="B55" s="26">
        <v>169</v>
      </c>
      <c r="C55" s="23" t="s">
        <v>106</v>
      </c>
      <c r="D55" s="23" t="s">
        <v>106</v>
      </c>
      <c r="E55" s="31">
        <v>60.13</v>
      </c>
      <c r="F55" s="55">
        <v>-2</v>
      </c>
      <c r="G55" s="28">
        <v>167</v>
      </c>
      <c r="H55" s="56">
        <v>61.31</v>
      </c>
      <c r="I55" s="23" t="s">
        <v>434</v>
      </c>
    </row>
    <row r="56" spans="1:9" ht="15.75" customHeight="1">
      <c r="A56" s="26" t="s">
        <v>193</v>
      </c>
      <c r="B56" s="26">
        <v>171</v>
      </c>
      <c r="C56" s="23" t="s">
        <v>414</v>
      </c>
      <c r="D56" s="23" t="s">
        <v>194</v>
      </c>
      <c r="E56" s="31">
        <v>63.81</v>
      </c>
      <c r="F56" s="55">
        <v>-2</v>
      </c>
      <c r="G56" s="28">
        <v>169</v>
      </c>
      <c r="H56" s="56">
        <v>63.81</v>
      </c>
      <c r="I56" s="23" t="s">
        <v>430</v>
      </c>
    </row>
    <row r="57" spans="1:9" ht="15.75" customHeight="1">
      <c r="A57" s="26" t="s">
        <v>196</v>
      </c>
      <c r="B57" s="26">
        <v>4</v>
      </c>
      <c r="C57" s="23" t="s">
        <v>313</v>
      </c>
      <c r="D57" s="23" t="s">
        <v>197</v>
      </c>
      <c r="E57" s="31">
        <v>9.25</v>
      </c>
      <c r="F57" s="55">
        <v>-1</v>
      </c>
      <c r="G57" s="28">
        <v>3</v>
      </c>
      <c r="H57" s="56">
        <v>8.31</v>
      </c>
      <c r="I57" s="23" t="s">
        <v>429</v>
      </c>
    </row>
    <row r="58" spans="1:9" ht="15.75" customHeight="1">
      <c r="A58" s="26" t="s">
        <v>199</v>
      </c>
      <c r="B58" s="26">
        <v>5</v>
      </c>
      <c r="C58" s="23" t="s">
        <v>314</v>
      </c>
      <c r="D58" s="23" t="s">
        <v>201</v>
      </c>
      <c r="E58" s="31">
        <v>9.9600000000000009</v>
      </c>
      <c r="F58" s="55">
        <v>-1</v>
      </c>
      <c r="G58" s="28">
        <v>4</v>
      </c>
      <c r="H58" s="56">
        <v>8.6300000000000008</v>
      </c>
      <c r="I58" s="23" t="s">
        <v>429</v>
      </c>
    </row>
    <row r="59" spans="1:9" ht="15.75" customHeight="1">
      <c r="A59" s="26" t="s">
        <v>204</v>
      </c>
      <c r="B59" s="26">
        <v>15</v>
      </c>
      <c r="C59" s="23" t="s">
        <v>322</v>
      </c>
      <c r="D59" s="23" t="s">
        <v>205</v>
      </c>
      <c r="E59" s="31">
        <v>15.12</v>
      </c>
      <c r="F59" s="55">
        <v>-1</v>
      </c>
      <c r="G59" s="28">
        <v>14</v>
      </c>
      <c r="H59" s="56">
        <v>14.71</v>
      </c>
      <c r="I59" s="23" t="s">
        <v>429</v>
      </c>
    </row>
    <row r="60" spans="1:9" ht="15.75" customHeight="1">
      <c r="A60" s="26" t="s">
        <v>207</v>
      </c>
      <c r="B60" s="26">
        <v>42</v>
      </c>
      <c r="C60" s="23" t="s">
        <v>340</v>
      </c>
      <c r="D60" s="23" t="s">
        <v>208</v>
      </c>
      <c r="E60" s="31">
        <v>23.7</v>
      </c>
      <c r="F60" s="55">
        <v>-1</v>
      </c>
      <c r="G60" s="28">
        <v>41</v>
      </c>
      <c r="H60" s="56">
        <v>24.94</v>
      </c>
      <c r="I60" s="23" t="s">
        <v>431</v>
      </c>
    </row>
    <row r="61" spans="1:9" ht="15.75" customHeight="1">
      <c r="A61" s="26" t="s">
        <v>209</v>
      </c>
      <c r="B61" s="26">
        <v>43</v>
      </c>
      <c r="C61" s="23" t="s">
        <v>210</v>
      </c>
      <c r="D61" s="23" t="s">
        <v>210</v>
      </c>
      <c r="E61" s="31">
        <v>23.76</v>
      </c>
      <c r="F61" s="55">
        <v>-1</v>
      </c>
      <c r="G61" s="28">
        <v>42</v>
      </c>
      <c r="H61" s="56">
        <v>24.98</v>
      </c>
      <c r="I61" s="23" t="s">
        <v>431</v>
      </c>
    </row>
    <row r="62" spans="1:9" ht="15.75" customHeight="1">
      <c r="A62" s="26" t="s">
        <v>213</v>
      </c>
      <c r="B62" s="26">
        <v>48</v>
      </c>
      <c r="C62" s="23" t="s">
        <v>343</v>
      </c>
      <c r="D62" s="23" t="s">
        <v>214</v>
      </c>
      <c r="E62" s="31">
        <v>25.91</v>
      </c>
      <c r="F62" s="55">
        <v>-1</v>
      </c>
      <c r="G62" s="28">
        <v>47</v>
      </c>
      <c r="H62" s="56">
        <v>25.67</v>
      </c>
      <c r="I62" s="23" t="s">
        <v>429</v>
      </c>
    </row>
    <row r="63" spans="1:9" ht="15.75" customHeight="1">
      <c r="A63" s="26" t="s">
        <v>216</v>
      </c>
      <c r="B63" s="26">
        <v>69</v>
      </c>
      <c r="C63" s="23" t="s">
        <v>218</v>
      </c>
      <c r="D63" s="23" t="s">
        <v>218</v>
      </c>
      <c r="E63" s="31">
        <v>29.32</v>
      </c>
      <c r="F63" s="55">
        <v>-1</v>
      </c>
      <c r="G63" s="28">
        <v>68</v>
      </c>
      <c r="H63" s="56">
        <v>29.36</v>
      </c>
      <c r="I63" s="23" t="s">
        <v>432</v>
      </c>
    </row>
    <row r="64" spans="1:9" ht="15.75" customHeight="1">
      <c r="A64" s="26" t="s">
        <v>219</v>
      </c>
      <c r="B64" s="26">
        <v>98</v>
      </c>
      <c r="C64" s="23" t="s">
        <v>221</v>
      </c>
      <c r="D64" s="23" t="s">
        <v>221</v>
      </c>
      <c r="E64" s="31">
        <v>32.619999999999997</v>
      </c>
      <c r="F64" s="55">
        <v>-1</v>
      </c>
      <c r="G64" s="28">
        <v>97</v>
      </c>
      <c r="H64" s="56">
        <v>31.88</v>
      </c>
      <c r="I64" s="23" t="s">
        <v>430</v>
      </c>
    </row>
    <row r="65" spans="1:9" ht="15.75" customHeight="1">
      <c r="A65" s="26" t="s">
        <v>223</v>
      </c>
      <c r="B65" s="26">
        <v>100</v>
      </c>
      <c r="C65" s="23" t="s">
        <v>225</v>
      </c>
      <c r="D65" s="23" t="s">
        <v>225</v>
      </c>
      <c r="E65" s="31">
        <v>32.97</v>
      </c>
      <c r="F65" s="55">
        <v>-1</v>
      </c>
      <c r="G65" s="28">
        <v>99</v>
      </c>
      <c r="H65" s="56">
        <v>32.4</v>
      </c>
      <c r="I65" s="23" t="s">
        <v>430</v>
      </c>
    </row>
    <row r="66" spans="1:9" ht="15.75" customHeight="1">
      <c r="A66" s="26" t="s">
        <v>227</v>
      </c>
      <c r="B66" s="26">
        <v>102</v>
      </c>
      <c r="C66" s="23" t="s">
        <v>370</v>
      </c>
      <c r="D66" s="23" t="s">
        <v>228</v>
      </c>
      <c r="E66" s="31">
        <v>33.19</v>
      </c>
      <c r="F66" s="55">
        <v>-1</v>
      </c>
      <c r="G66" s="28">
        <v>101</v>
      </c>
      <c r="H66" s="56">
        <v>32.44</v>
      </c>
      <c r="I66" s="23" t="s">
        <v>434</v>
      </c>
    </row>
    <row r="67" spans="1:9" ht="15.75" customHeight="1">
      <c r="A67" s="26" t="s">
        <v>229</v>
      </c>
      <c r="B67" s="26">
        <v>104</v>
      </c>
      <c r="C67" s="23" t="s">
        <v>372</v>
      </c>
      <c r="D67" s="23" t="s">
        <v>230</v>
      </c>
      <c r="E67" s="31">
        <v>33.79</v>
      </c>
      <c r="F67" s="55">
        <v>-1</v>
      </c>
      <c r="G67" s="28">
        <v>103</v>
      </c>
      <c r="H67" s="56">
        <v>32.659999999999997</v>
      </c>
      <c r="I67" s="23" t="s">
        <v>432</v>
      </c>
    </row>
    <row r="68" spans="1:9" ht="15.75" customHeight="1">
      <c r="A68" s="26" t="s">
        <v>232</v>
      </c>
      <c r="B68" s="26">
        <v>105</v>
      </c>
      <c r="C68" s="23" t="s">
        <v>233</v>
      </c>
      <c r="D68" s="23" t="s">
        <v>233</v>
      </c>
      <c r="E68" s="31">
        <v>33.83</v>
      </c>
      <c r="F68" s="55">
        <v>-1</v>
      </c>
      <c r="G68" s="28">
        <v>104</v>
      </c>
      <c r="H68" s="56">
        <v>32.74</v>
      </c>
      <c r="I68" s="23" t="s">
        <v>429</v>
      </c>
    </row>
    <row r="69" spans="1:9" ht="15.75" customHeight="1">
      <c r="A69" s="26" t="s">
        <v>235</v>
      </c>
      <c r="B69" s="26">
        <v>109</v>
      </c>
      <c r="C69" s="23" t="s">
        <v>236</v>
      </c>
      <c r="D69" s="23" t="s">
        <v>236</v>
      </c>
      <c r="E69" s="31">
        <v>34.299999999999997</v>
      </c>
      <c r="F69" s="55">
        <v>-1</v>
      </c>
      <c r="G69" s="28">
        <v>108</v>
      </c>
      <c r="H69" s="56">
        <v>33.86</v>
      </c>
      <c r="I69" s="23" t="s">
        <v>434</v>
      </c>
    </row>
    <row r="70" spans="1:9" ht="15.75" customHeight="1">
      <c r="A70" s="26" t="s">
        <v>126</v>
      </c>
      <c r="B70" s="26">
        <v>114</v>
      </c>
      <c r="C70" s="23" t="s">
        <v>375</v>
      </c>
      <c r="D70" s="23" t="s">
        <v>127</v>
      </c>
      <c r="E70" s="31">
        <v>35.369999999999997</v>
      </c>
      <c r="F70" s="55">
        <v>-1</v>
      </c>
      <c r="G70" s="28">
        <v>113</v>
      </c>
      <c r="H70" s="56">
        <v>35.380000000000003</v>
      </c>
      <c r="I70" s="23" t="s">
        <v>430</v>
      </c>
    </row>
    <row r="71" spans="1:9" ht="15.75" customHeight="1">
      <c r="A71" s="26" t="s">
        <v>175</v>
      </c>
      <c r="B71" s="26">
        <v>118</v>
      </c>
      <c r="C71" s="23" t="s">
        <v>376</v>
      </c>
      <c r="D71" s="23" t="s">
        <v>176</v>
      </c>
      <c r="E71" s="31">
        <v>36.56</v>
      </c>
      <c r="F71" s="55">
        <v>-1</v>
      </c>
      <c r="G71" s="28">
        <v>117</v>
      </c>
      <c r="H71" s="56">
        <v>36.04</v>
      </c>
      <c r="I71" s="23" t="s">
        <v>432</v>
      </c>
    </row>
    <row r="72" spans="1:9" ht="15.75" customHeight="1">
      <c r="A72" s="26" t="s">
        <v>243</v>
      </c>
      <c r="B72" s="26">
        <v>120</v>
      </c>
      <c r="C72" s="23" t="s">
        <v>380</v>
      </c>
      <c r="D72" s="23" t="s">
        <v>244</v>
      </c>
      <c r="E72" s="31">
        <v>37</v>
      </c>
      <c r="F72" s="55">
        <v>-1</v>
      </c>
      <c r="G72" s="28">
        <v>119</v>
      </c>
      <c r="H72" s="56">
        <v>36.380000000000003</v>
      </c>
      <c r="I72" s="23" t="s">
        <v>432</v>
      </c>
    </row>
    <row r="73" spans="1:9" ht="15.75" customHeight="1">
      <c r="A73" s="26" t="s">
        <v>4</v>
      </c>
      <c r="B73" s="26">
        <v>122</v>
      </c>
      <c r="C73" s="23" t="s">
        <v>6</v>
      </c>
      <c r="D73" s="23" t="s">
        <v>6</v>
      </c>
      <c r="E73" s="31">
        <v>37.700000000000003</v>
      </c>
      <c r="F73" s="55">
        <v>-1</v>
      </c>
      <c r="G73" s="28">
        <v>121</v>
      </c>
      <c r="H73" s="56">
        <v>36.549999999999997</v>
      </c>
      <c r="I73" s="23" t="s">
        <v>431</v>
      </c>
    </row>
    <row r="74" spans="1:9" ht="15.75" customHeight="1">
      <c r="A74" s="26" t="s">
        <v>247</v>
      </c>
      <c r="B74" s="26">
        <v>123</v>
      </c>
      <c r="C74" s="23" t="s">
        <v>382</v>
      </c>
      <c r="D74" s="23" t="s">
        <v>248</v>
      </c>
      <c r="E74" s="31">
        <v>39.700000000000003</v>
      </c>
      <c r="F74" s="55">
        <v>-1</v>
      </c>
      <c r="G74" s="28">
        <v>122</v>
      </c>
      <c r="H74" s="56">
        <v>36.71</v>
      </c>
      <c r="I74" s="23" t="s">
        <v>432</v>
      </c>
    </row>
    <row r="75" spans="1:9" ht="15.75" customHeight="1">
      <c r="A75" s="26" t="s">
        <v>252</v>
      </c>
      <c r="B75" s="26">
        <v>127</v>
      </c>
      <c r="C75" s="23" t="s">
        <v>253</v>
      </c>
      <c r="D75" s="23" t="s">
        <v>253</v>
      </c>
      <c r="E75" s="31">
        <v>41.94</v>
      </c>
      <c r="F75" s="55">
        <v>-1</v>
      </c>
      <c r="G75" s="28">
        <v>126</v>
      </c>
      <c r="H75" s="56">
        <v>39.61</v>
      </c>
      <c r="I75" s="23" t="s">
        <v>431</v>
      </c>
    </row>
    <row r="76" spans="1:9" ht="15.75" customHeight="1">
      <c r="A76" s="26" t="s">
        <v>254</v>
      </c>
      <c r="B76" s="26">
        <v>129</v>
      </c>
      <c r="C76" s="23" t="s">
        <v>386</v>
      </c>
      <c r="D76" s="23" t="s">
        <v>257</v>
      </c>
      <c r="E76" s="31">
        <v>42.51</v>
      </c>
      <c r="F76" s="55">
        <v>-1</v>
      </c>
      <c r="G76" s="28">
        <v>128</v>
      </c>
      <c r="H76" s="56">
        <v>42.51</v>
      </c>
      <c r="I76" s="23" t="s">
        <v>434</v>
      </c>
    </row>
    <row r="77" spans="1:9" ht="15.75" customHeight="1">
      <c r="A77" s="26" t="s">
        <v>180</v>
      </c>
      <c r="B77" s="26">
        <v>130</v>
      </c>
      <c r="C77" s="23" t="s">
        <v>387</v>
      </c>
      <c r="D77" s="23" t="s">
        <v>181</v>
      </c>
      <c r="E77" s="31">
        <v>42.66</v>
      </c>
      <c r="F77" s="55">
        <v>-1</v>
      </c>
      <c r="G77" s="28">
        <v>129</v>
      </c>
      <c r="H77" s="56">
        <v>42.82</v>
      </c>
      <c r="I77" s="23" t="s">
        <v>430</v>
      </c>
    </row>
    <row r="78" spans="1:9" ht="15.75" customHeight="1">
      <c r="A78" s="26" t="s">
        <v>259</v>
      </c>
      <c r="B78" s="26">
        <v>139</v>
      </c>
      <c r="C78" s="23" t="s">
        <v>261</v>
      </c>
      <c r="D78" s="23" t="s">
        <v>261</v>
      </c>
      <c r="E78" s="31">
        <v>44.77</v>
      </c>
      <c r="F78" s="55">
        <v>-1</v>
      </c>
      <c r="G78" s="28">
        <v>138</v>
      </c>
      <c r="H78" s="56">
        <v>44.92</v>
      </c>
      <c r="I78" s="23" t="s">
        <v>431</v>
      </c>
    </row>
    <row r="79" spans="1:9" ht="15.75" customHeight="1">
      <c r="A79" s="26" t="s">
        <v>262</v>
      </c>
      <c r="B79" s="26">
        <v>144</v>
      </c>
      <c r="C79" s="23" t="s">
        <v>397</v>
      </c>
      <c r="D79" s="23" t="s">
        <v>263</v>
      </c>
      <c r="E79" s="31">
        <v>45.46</v>
      </c>
      <c r="F79" s="55">
        <v>-1</v>
      </c>
      <c r="G79" s="28">
        <v>143</v>
      </c>
      <c r="H79" s="56">
        <v>45.9</v>
      </c>
      <c r="I79" s="23" t="s">
        <v>431</v>
      </c>
    </row>
    <row r="80" spans="1:9" ht="15.75" customHeight="1">
      <c r="A80" s="26" t="s">
        <v>92</v>
      </c>
      <c r="B80" s="26">
        <v>151</v>
      </c>
      <c r="C80" s="23" t="s">
        <v>401</v>
      </c>
      <c r="D80" s="23" t="s">
        <v>93</v>
      </c>
      <c r="E80" s="31">
        <v>49.37</v>
      </c>
      <c r="F80" s="55">
        <v>-1</v>
      </c>
      <c r="G80" s="28">
        <v>150</v>
      </c>
      <c r="H80" s="56">
        <v>50.74</v>
      </c>
      <c r="I80" s="23" t="s">
        <v>431</v>
      </c>
    </row>
    <row r="81" spans="1:9" ht="15.75" customHeight="1">
      <c r="A81" s="26" t="s">
        <v>73</v>
      </c>
      <c r="B81" s="26">
        <v>160</v>
      </c>
      <c r="C81" s="23" t="s">
        <v>75</v>
      </c>
      <c r="D81" s="23" t="s">
        <v>75</v>
      </c>
      <c r="E81" s="31">
        <v>55.33</v>
      </c>
      <c r="F81" s="55">
        <v>-1</v>
      </c>
      <c r="G81" s="28">
        <v>159</v>
      </c>
      <c r="H81" s="56">
        <v>52.89</v>
      </c>
      <c r="I81" s="23" t="s">
        <v>432</v>
      </c>
    </row>
    <row r="82" spans="1:9" ht="15.75" customHeight="1">
      <c r="A82" s="26" t="s">
        <v>270</v>
      </c>
      <c r="B82" s="26">
        <v>172</v>
      </c>
      <c r="C82" s="23" t="s">
        <v>271</v>
      </c>
      <c r="D82" s="23" t="s">
        <v>272</v>
      </c>
      <c r="E82" s="31">
        <v>64.28</v>
      </c>
      <c r="F82" s="55">
        <v>-1</v>
      </c>
      <c r="G82" s="28">
        <v>171</v>
      </c>
      <c r="H82" s="56">
        <v>64.489999999999995</v>
      </c>
      <c r="I82" s="23" t="s">
        <v>431</v>
      </c>
    </row>
    <row r="83" spans="1:9" ht="15.75" customHeight="1">
      <c r="A83" s="26" t="s">
        <v>274</v>
      </c>
      <c r="B83" s="26">
        <v>180</v>
      </c>
      <c r="C83" s="23" t="s">
        <v>417</v>
      </c>
      <c r="D83" s="23" t="s">
        <v>275</v>
      </c>
      <c r="E83" s="31">
        <v>85.82</v>
      </c>
      <c r="F83" s="55">
        <v>-1</v>
      </c>
      <c r="G83" s="28">
        <v>179</v>
      </c>
      <c r="H83" s="56">
        <v>83.4</v>
      </c>
      <c r="I83" s="23" t="s">
        <v>431</v>
      </c>
    </row>
    <row r="84" spans="1:9" ht="15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.75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.75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.7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.7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.7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.7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.75" customHeight="1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.75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.7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.7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.7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.7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.75" customHeight="1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.75" customHeight="1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.75" customHeight="1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.75" customHeight="1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.75" customHeight="1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.75" customHeight="1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.75" customHeight="1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.75" customHeight="1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.75" customHeight="1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.75" customHeight="1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.75" customHeight="1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.75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.7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.7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.7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15.75" customHeight="1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ht="15.7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15.75" customHeight="1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ht="15.75" customHeight="1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ht="15.75" customHeight="1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ht="15.75" customHeight="1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ht="15.75" customHeight="1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ht="15.75" customHeight="1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ht="15.75" customHeight="1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ht="15.75" customHeight="1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ht="15.75" customHeight="1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ht="15.75" customHeight="1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ht="15.75" customHeight="1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ht="15.75" customHeight="1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ht="15.75" customHeight="1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ht="15.75" customHeight="1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ht="15.75" customHeight="1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ht="15.75" customHeight="1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ht="15.75" customHeight="1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ht="15.75" customHeight="1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ht="15.75" customHeight="1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ht="15.75" customHeight="1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15.75" customHeight="1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ht="15.75" customHeight="1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ht="15.75" customHeight="1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ht="15.75" customHeight="1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ht="15.75" customHeight="1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ht="15.75" customHeight="1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ht="15.75" customHeight="1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ht="15.75" customHeight="1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ht="15.75" customHeight="1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ht="15.75" customHeight="1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ht="15.75" customHeight="1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ht="15.75" customHeight="1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ht="15.75" customHeight="1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ht="15.75" customHeight="1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ht="15.75" customHeight="1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ht="15.75" customHeight="1">
      <c r="A228" s="16"/>
      <c r="B228" s="16"/>
      <c r="C228" s="16"/>
      <c r="D228" s="16"/>
      <c r="E228" s="16"/>
      <c r="F228" s="16"/>
      <c r="G228" s="16"/>
      <c r="H228" s="16"/>
      <c r="I228" s="16"/>
    </row>
    <row r="229" spans="1:9" ht="15.75" customHeight="1">
      <c r="A229" s="16"/>
      <c r="B229" s="16"/>
      <c r="C229" s="16"/>
      <c r="D229" s="16"/>
      <c r="E229" s="16"/>
      <c r="F229" s="16"/>
      <c r="G229" s="16"/>
      <c r="H229" s="16"/>
      <c r="I229" s="16"/>
    </row>
    <row r="230" spans="1:9" ht="15.75" customHeight="1">
      <c r="A230" s="16"/>
      <c r="B230" s="16"/>
      <c r="C230" s="16"/>
      <c r="D230" s="16"/>
      <c r="E230" s="16"/>
      <c r="F230" s="16"/>
      <c r="G230" s="16"/>
      <c r="H230" s="16"/>
      <c r="I230" s="16"/>
    </row>
    <row r="231" spans="1:9" ht="15.75" customHeight="1">
      <c r="A231" s="16"/>
      <c r="B231" s="16"/>
      <c r="C231" s="16"/>
      <c r="D231" s="16"/>
      <c r="E231" s="16"/>
      <c r="F231" s="16"/>
      <c r="G231" s="16"/>
      <c r="H231" s="16"/>
      <c r="I231" s="16"/>
    </row>
    <row r="232" spans="1:9" ht="15.75" customHeight="1">
      <c r="A232" s="16"/>
      <c r="B232" s="16"/>
      <c r="C232" s="16"/>
      <c r="D232" s="16"/>
      <c r="E232" s="16"/>
      <c r="F232" s="16"/>
      <c r="G232" s="16"/>
      <c r="H232" s="16"/>
      <c r="I232" s="16"/>
    </row>
    <row r="233" spans="1:9" ht="15.75" customHeight="1">
      <c r="A233" s="16"/>
      <c r="B233" s="16"/>
      <c r="C233" s="16"/>
      <c r="D233" s="16"/>
      <c r="E233" s="16"/>
      <c r="F233" s="16"/>
      <c r="G233" s="16"/>
      <c r="H233" s="16"/>
      <c r="I233" s="16"/>
    </row>
    <row r="234" spans="1:9" ht="15.75" customHeight="1">
      <c r="A234" s="16"/>
      <c r="B234" s="16"/>
      <c r="C234" s="16"/>
      <c r="D234" s="16"/>
      <c r="E234" s="16"/>
      <c r="F234" s="16"/>
      <c r="G234" s="16"/>
      <c r="H234" s="16"/>
      <c r="I234" s="16"/>
    </row>
    <row r="235" spans="1:9" ht="15.75" customHeight="1">
      <c r="A235" s="16"/>
      <c r="B235" s="16"/>
      <c r="C235" s="16"/>
      <c r="D235" s="16"/>
      <c r="E235" s="16"/>
      <c r="F235" s="16"/>
      <c r="G235" s="16"/>
      <c r="H235" s="16"/>
      <c r="I235" s="16"/>
    </row>
    <row r="236" spans="1:9" ht="15.75" customHeight="1">
      <c r="A236" s="16"/>
      <c r="B236" s="16"/>
      <c r="C236" s="16"/>
      <c r="D236" s="16"/>
      <c r="E236" s="16"/>
      <c r="F236" s="16"/>
      <c r="G236" s="16"/>
      <c r="H236" s="16"/>
      <c r="I236" s="16"/>
    </row>
    <row r="237" spans="1:9" ht="15.75" customHeight="1">
      <c r="A237" s="16"/>
      <c r="B237" s="16"/>
      <c r="C237" s="16"/>
      <c r="D237" s="16"/>
      <c r="E237" s="16"/>
      <c r="F237" s="16"/>
      <c r="G237" s="16"/>
      <c r="H237" s="16"/>
      <c r="I237" s="16"/>
    </row>
    <row r="238" spans="1:9" ht="15.75" customHeight="1">
      <c r="A238" s="16"/>
      <c r="B238" s="16"/>
      <c r="C238" s="16"/>
      <c r="D238" s="16"/>
      <c r="E238" s="16"/>
      <c r="F238" s="16"/>
      <c r="G238" s="16"/>
      <c r="H238" s="16"/>
      <c r="I238" s="16"/>
    </row>
    <row r="239" spans="1:9" ht="15.75" customHeight="1">
      <c r="A239" s="16"/>
      <c r="B239" s="16"/>
      <c r="C239" s="16"/>
      <c r="D239" s="16"/>
      <c r="E239" s="16"/>
      <c r="F239" s="16"/>
      <c r="G239" s="16"/>
      <c r="H239" s="16"/>
      <c r="I239" s="16"/>
    </row>
    <row r="240" spans="1:9" ht="15.75" customHeight="1">
      <c r="A240" s="16"/>
      <c r="B240" s="16"/>
      <c r="C240" s="16"/>
      <c r="D240" s="16"/>
      <c r="E240" s="16"/>
      <c r="F240" s="16"/>
      <c r="G240" s="16"/>
      <c r="H240" s="16"/>
      <c r="I240" s="16"/>
    </row>
    <row r="241" spans="1:9" ht="15.75" customHeight="1">
      <c r="A241" s="16"/>
      <c r="B241" s="16"/>
      <c r="C241" s="16"/>
      <c r="D241" s="16"/>
      <c r="E241" s="16"/>
      <c r="F241" s="16"/>
      <c r="G241" s="16"/>
      <c r="H241" s="16"/>
      <c r="I241" s="16"/>
    </row>
    <row r="242" spans="1:9" ht="15.75" customHeight="1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ht="15.75" customHeight="1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ht="15.75" customHeight="1">
      <c r="A244" s="16"/>
      <c r="B244" s="16"/>
      <c r="C244" s="16"/>
      <c r="D244" s="16"/>
      <c r="E244" s="16"/>
      <c r="F244" s="16"/>
      <c r="G244" s="16"/>
      <c r="H244" s="16"/>
      <c r="I244" s="16"/>
    </row>
    <row r="245" spans="1:9" ht="15.75" customHeight="1">
      <c r="A245" s="16"/>
      <c r="B245" s="16"/>
      <c r="C245" s="16"/>
      <c r="D245" s="16"/>
      <c r="E245" s="16"/>
      <c r="F245" s="16"/>
      <c r="G245" s="16"/>
      <c r="H245" s="16"/>
      <c r="I245" s="16"/>
    </row>
    <row r="246" spans="1:9" ht="15.75" customHeight="1">
      <c r="A246" s="16"/>
      <c r="B246" s="16"/>
      <c r="C246" s="16"/>
      <c r="D246" s="16"/>
      <c r="E246" s="16"/>
      <c r="F246" s="16"/>
      <c r="G246" s="16"/>
      <c r="H246" s="16"/>
      <c r="I246" s="16"/>
    </row>
    <row r="247" spans="1:9" ht="15.75" customHeight="1">
      <c r="A247" s="16"/>
      <c r="B247" s="16"/>
      <c r="C247" s="16"/>
      <c r="D247" s="16"/>
      <c r="E247" s="16"/>
      <c r="F247" s="16"/>
      <c r="G247" s="16"/>
      <c r="H247" s="16"/>
      <c r="I247" s="16"/>
    </row>
    <row r="248" spans="1:9" ht="15.75" customHeight="1">
      <c r="A248" s="16"/>
      <c r="B248" s="16"/>
      <c r="C248" s="16"/>
      <c r="D248" s="16"/>
      <c r="E248" s="16"/>
      <c r="F248" s="16"/>
      <c r="G248" s="16"/>
      <c r="H248" s="16"/>
      <c r="I248" s="16"/>
    </row>
    <row r="249" spans="1:9" ht="15.75" customHeight="1">
      <c r="A249" s="16"/>
      <c r="B249" s="16"/>
      <c r="C249" s="16"/>
      <c r="D249" s="16"/>
      <c r="E249" s="16"/>
      <c r="F249" s="16"/>
      <c r="G249" s="16"/>
      <c r="H249" s="16"/>
      <c r="I249" s="16"/>
    </row>
    <row r="250" spans="1:9" ht="15.75" customHeight="1">
      <c r="A250" s="16"/>
      <c r="B250" s="16"/>
      <c r="C250" s="16"/>
      <c r="D250" s="16"/>
      <c r="E250" s="16"/>
      <c r="F250" s="16"/>
      <c r="G250" s="16"/>
      <c r="H250" s="16"/>
      <c r="I250" s="16"/>
    </row>
    <row r="251" spans="1:9" ht="15.75" customHeight="1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ht="15.75" customHeight="1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ht="15.75" customHeight="1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ht="15.75" customHeight="1">
      <c r="A254" s="16"/>
      <c r="B254" s="16"/>
      <c r="C254" s="16"/>
      <c r="D254" s="16"/>
      <c r="E254" s="16"/>
      <c r="F254" s="16"/>
      <c r="G254" s="16"/>
      <c r="H254" s="16"/>
      <c r="I254" s="16"/>
    </row>
    <row r="255" spans="1:9" ht="15.75" customHeight="1">
      <c r="A255" s="16"/>
      <c r="B255" s="16"/>
      <c r="C255" s="16"/>
      <c r="D255" s="16"/>
      <c r="E255" s="16"/>
      <c r="F255" s="16"/>
      <c r="G255" s="16"/>
      <c r="H255" s="16"/>
      <c r="I255" s="16"/>
    </row>
    <row r="256" spans="1:9" ht="15.75" customHeight="1">
      <c r="A256" s="16"/>
      <c r="B256" s="16"/>
      <c r="C256" s="16"/>
      <c r="D256" s="16"/>
      <c r="E256" s="16"/>
      <c r="F256" s="16"/>
      <c r="G256" s="16"/>
      <c r="H256" s="16"/>
      <c r="I256" s="16"/>
    </row>
    <row r="257" spans="1:9" ht="15.75" customHeight="1">
      <c r="A257" s="16"/>
      <c r="B257" s="16"/>
      <c r="C257" s="16"/>
      <c r="D257" s="16"/>
      <c r="E257" s="16"/>
      <c r="F257" s="16"/>
      <c r="G257" s="16"/>
      <c r="H257" s="16"/>
      <c r="I257" s="16"/>
    </row>
    <row r="258" spans="1:9" ht="15.75" customHeight="1">
      <c r="A258" s="16"/>
      <c r="B258" s="16"/>
      <c r="C258" s="16"/>
      <c r="D258" s="16"/>
      <c r="E258" s="16"/>
      <c r="F258" s="16"/>
      <c r="G258" s="16"/>
      <c r="H258" s="16"/>
      <c r="I258" s="16"/>
    </row>
    <row r="259" spans="1:9" ht="15.75" customHeight="1">
      <c r="A259" s="16"/>
      <c r="B259" s="16"/>
      <c r="C259" s="16"/>
      <c r="D259" s="16"/>
      <c r="E259" s="16"/>
      <c r="F259" s="16"/>
      <c r="G259" s="16"/>
      <c r="H259" s="16"/>
      <c r="I259" s="16"/>
    </row>
    <row r="260" spans="1:9" ht="15.75" customHeight="1">
      <c r="A260" s="16"/>
      <c r="B260" s="16"/>
      <c r="C260" s="16"/>
      <c r="D260" s="16"/>
      <c r="E260" s="16"/>
      <c r="F260" s="16"/>
      <c r="G260" s="16"/>
      <c r="H260" s="16"/>
      <c r="I260" s="16"/>
    </row>
    <row r="261" spans="1:9" ht="15.75" customHeight="1">
      <c r="A261" s="16"/>
      <c r="B261" s="16"/>
      <c r="C261" s="16"/>
      <c r="D261" s="16"/>
      <c r="E261" s="16"/>
      <c r="F261" s="16"/>
      <c r="G261" s="16"/>
      <c r="H261" s="16"/>
      <c r="I261" s="16"/>
    </row>
    <row r="262" spans="1:9" ht="15.75" customHeight="1">
      <c r="A262" s="16"/>
      <c r="B262" s="16"/>
      <c r="C262" s="16"/>
      <c r="D262" s="16"/>
      <c r="E262" s="16"/>
      <c r="F262" s="16"/>
      <c r="G262" s="16"/>
      <c r="H262" s="16"/>
      <c r="I262" s="16"/>
    </row>
    <row r="263" spans="1:9" ht="15.75" customHeight="1">
      <c r="A263" s="16"/>
      <c r="B263" s="16"/>
      <c r="C263" s="16"/>
      <c r="D263" s="16"/>
      <c r="E263" s="16"/>
      <c r="F263" s="16"/>
      <c r="G263" s="16"/>
      <c r="H263" s="16"/>
      <c r="I263" s="16"/>
    </row>
    <row r="264" spans="1:9" ht="15.75" customHeight="1">
      <c r="A264" s="16"/>
      <c r="B264" s="16"/>
      <c r="C264" s="16"/>
      <c r="D264" s="16"/>
      <c r="E264" s="16"/>
      <c r="F264" s="16"/>
      <c r="G264" s="16"/>
      <c r="H264" s="16"/>
      <c r="I264" s="16"/>
    </row>
    <row r="265" spans="1:9" ht="15.75" customHeight="1">
      <c r="A265" s="16"/>
      <c r="B265" s="16"/>
      <c r="C265" s="16"/>
      <c r="D265" s="16"/>
      <c r="E265" s="16"/>
      <c r="F265" s="16"/>
      <c r="G265" s="16"/>
      <c r="H265" s="16"/>
      <c r="I265" s="16"/>
    </row>
    <row r="266" spans="1:9" ht="15.75" customHeight="1">
      <c r="A266" s="16"/>
      <c r="B266" s="16"/>
      <c r="C266" s="16"/>
      <c r="D266" s="16"/>
      <c r="E266" s="16"/>
      <c r="F266" s="16"/>
      <c r="G266" s="16"/>
      <c r="H266" s="16"/>
      <c r="I266" s="16"/>
    </row>
    <row r="267" spans="1:9" ht="15.75" customHeight="1">
      <c r="A267" s="16"/>
      <c r="B267" s="16"/>
      <c r="C267" s="16"/>
      <c r="D267" s="16"/>
      <c r="E267" s="16"/>
      <c r="F267" s="16"/>
      <c r="G267" s="16"/>
      <c r="H267" s="16"/>
      <c r="I267" s="16"/>
    </row>
    <row r="268" spans="1:9" ht="15.75" customHeight="1">
      <c r="A268" s="16"/>
      <c r="B268" s="16"/>
      <c r="C268" s="16"/>
      <c r="D268" s="16"/>
      <c r="E268" s="16"/>
      <c r="F268" s="16"/>
      <c r="G268" s="16"/>
      <c r="H268" s="16"/>
      <c r="I268" s="16"/>
    </row>
    <row r="269" spans="1:9" ht="15.75" customHeight="1">
      <c r="A269" s="16"/>
      <c r="B269" s="16"/>
      <c r="C269" s="16"/>
      <c r="D269" s="16"/>
      <c r="E269" s="16"/>
      <c r="F269" s="16"/>
      <c r="G269" s="16"/>
      <c r="H269" s="16"/>
      <c r="I269" s="16"/>
    </row>
    <row r="270" spans="1:9" ht="15.75" customHeight="1">
      <c r="A270" s="16"/>
      <c r="B270" s="16"/>
      <c r="C270" s="16"/>
      <c r="D270" s="16"/>
      <c r="E270" s="16"/>
      <c r="F270" s="16"/>
      <c r="G270" s="16"/>
      <c r="H270" s="16"/>
      <c r="I270" s="16"/>
    </row>
    <row r="271" spans="1:9" ht="15.75" customHeight="1">
      <c r="A271" s="16"/>
      <c r="B271" s="16"/>
      <c r="C271" s="16"/>
      <c r="D271" s="16"/>
      <c r="E271" s="16"/>
      <c r="F271" s="16"/>
      <c r="G271" s="16"/>
      <c r="H271" s="16"/>
      <c r="I271" s="16"/>
    </row>
    <row r="272" spans="1:9" ht="15.75" customHeight="1">
      <c r="A272" s="16"/>
      <c r="B272" s="16"/>
      <c r="C272" s="16"/>
      <c r="D272" s="16"/>
      <c r="E272" s="16"/>
      <c r="F272" s="16"/>
      <c r="G272" s="16"/>
      <c r="H272" s="16"/>
      <c r="I272" s="16"/>
    </row>
    <row r="273" spans="1:9" ht="15.75" customHeight="1">
      <c r="A273" s="16"/>
      <c r="B273" s="16"/>
      <c r="C273" s="16"/>
      <c r="D273" s="16"/>
      <c r="E273" s="16"/>
      <c r="F273" s="16"/>
      <c r="G273" s="16"/>
      <c r="H273" s="16"/>
      <c r="I273" s="16"/>
    </row>
    <row r="274" spans="1:9" ht="15.75" customHeight="1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ht="15.75" customHeight="1">
      <c r="A275" s="16"/>
      <c r="B275" s="16"/>
      <c r="C275" s="16"/>
      <c r="D275" s="16"/>
      <c r="E275" s="16"/>
      <c r="F275" s="16"/>
      <c r="G275" s="16"/>
      <c r="H275" s="16"/>
      <c r="I275" s="16"/>
    </row>
    <row r="276" spans="1:9" ht="15.75" customHeight="1">
      <c r="A276" s="16"/>
      <c r="B276" s="16"/>
      <c r="C276" s="16"/>
      <c r="D276" s="16"/>
      <c r="E276" s="16"/>
      <c r="F276" s="16"/>
      <c r="G276" s="16"/>
      <c r="H276" s="16"/>
      <c r="I276" s="16"/>
    </row>
    <row r="277" spans="1:9" ht="15.75" customHeight="1">
      <c r="A277" s="16"/>
      <c r="B277" s="16"/>
      <c r="C277" s="16"/>
      <c r="D277" s="16"/>
      <c r="E277" s="16"/>
      <c r="F277" s="16"/>
      <c r="G277" s="16"/>
      <c r="H277" s="16"/>
      <c r="I277" s="16"/>
    </row>
    <row r="278" spans="1:9" ht="15.75" customHeight="1">
      <c r="A278" s="16"/>
      <c r="B278" s="16"/>
      <c r="C278" s="16"/>
      <c r="D278" s="16"/>
      <c r="E278" s="16"/>
      <c r="F278" s="16"/>
      <c r="G278" s="16"/>
      <c r="H278" s="16"/>
      <c r="I278" s="16"/>
    </row>
    <row r="279" spans="1:9" ht="15.75" customHeight="1">
      <c r="A279" s="16"/>
      <c r="B279" s="16"/>
      <c r="C279" s="16"/>
      <c r="D279" s="16"/>
      <c r="E279" s="16"/>
      <c r="F279" s="16"/>
      <c r="G279" s="16"/>
      <c r="H279" s="16"/>
      <c r="I279" s="16"/>
    </row>
    <row r="280" spans="1:9" ht="15.75" customHeight="1">
      <c r="A280" s="16"/>
      <c r="B280" s="16"/>
      <c r="C280" s="16"/>
      <c r="D280" s="16"/>
      <c r="E280" s="16"/>
      <c r="F280" s="16"/>
      <c r="G280" s="16"/>
      <c r="H280" s="16"/>
      <c r="I280" s="16"/>
    </row>
    <row r="281" spans="1:9" ht="15.75" customHeight="1">
      <c r="A281" s="16"/>
      <c r="B281" s="16"/>
      <c r="C281" s="16"/>
      <c r="D281" s="16"/>
      <c r="E281" s="16"/>
      <c r="F281" s="16"/>
      <c r="G281" s="16"/>
      <c r="H281" s="16"/>
      <c r="I281" s="16"/>
    </row>
    <row r="282" spans="1:9" ht="15.75" customHeight="1">
      <c r="A282" s="16"/>
      <c r="B282" s="16"/>
      <c r="C282" s="16"/>
      <c r="D282" s="16"/>
      <c r="E282" s="16"/>
      <c r="F282" s="16"/>
      <c r="G282" s="16"/>
      <c r="H282" s="16"/>
      <c r="I282" s="16"/>
    </row>
    <row r="283" spans="1:9" ht="15.75" customHeight="1">
      <c r="A283" s="16"/>
      <c r="B283" s="16"/>
      <c r="C283" s="16"/>
      <c r="D283" s="16"/>
      <c r="E283" s="16"/>
      <c r="F283" s="16"/>
      <c r="G283" s="16"/>
      <c r="H283" s="16"/>
      <c r="I283" s="16"/>
    </row>
    <row r="284" spans="1:9" ht="15.75" customHeight="1">
      <c r="A284" s="16"/>
      <c r="B284" s="16"/>
      <c r="C284" s="16"/>
      <c r="D284" s="16"/>
      <c r="E284" s="16"/>
      <c r="F284" s="16"/>
      <c r="G284" s="16"/>
      <c r="H284" s="16"/>
      <c r="I284" s="16"/>
    </row>
    <row r="285" spans="1:9" ht="15.75" customHeight="1">
      <c r="A285" s="16"/>
      <c r="B285" s="16"/>
      <c r="C285" s="16"/>
      <c r="D285" s="16"/>
      <c r="E285" s="16"/>
      <c r="F285" s="16"/>
      <c r="G285" s="16"/>
      <c r="H285" s="16"/>
      <c r="I285" s="16"/>
    </row>
    <row r="286" spans="1:9" ht="15.75" customHeight="1">
      <c r="A286" s="16"/>
      <c r="B286" s="16"/>
      <c r="C286" s="16"/>
      <c r="D286" s="16"/>
      <c r="E286" s="16"/>
      <c r="F286" s="16"/>
      <c r="G286" s="16"/>
      <c r="H286" s="16"/>
      <c r="I286" s="16"/>
    </row>
    <row r="287" spans="1:9" ht="15.75" customHeight="1">
      <c r="A287" s="16"/>
      <c r="B287" s="16"/>
      <c r="C287" s="16"/>
      <c r="D287" s="16"/>
      <c r="E287" s="16"/>
      <c r="F287" s="16"/>
      <c r="G287" s="16"/>
      <c r="H287" s="16"/>
      <c r="I287" s="16"/>
    </row>
    <row r="288" spans="1:9" ht="15.75" customHeight="1">
      <c r="A288" s="16"/>
      <c r="B288" s="16"/>
      <c r="C288" s="16"/>
      <c r="D288" s="16"/>
      <c r="E288" s="16"/>
      <c r="F288" s="16"/>
      <c r="G288" s="16"/>
      <c r="H288" s="16"/>
      <c r="I288" s="16"/>
    </row>
    <row r="289" spans="1:9" ht="15.75" customHeight="1">
      <c r="A289" s="16"/>
      <c r="B289" s="16"/>
      <c r="C289" s="16"/>
      <c r="D289" s="16"/>
      <c r="E289" s="16"/>
      <c r="F289" s="16"/>
      <c r="G289" s="16"/>
      <c r="H289" s="16"/>
      <c r="I289" s="16"/>
    </row>
    <row r="290" spans="1:9" ht="15.75" customHeight="1">
      <c r="A290" s="16"/>
      <c r="B290" s="16"/>
      <c r="C290" s="16"/>
      <c r="D290" s="16"/>
      <c r="E290" s="16"/>
      <c r="F290" s="16"/>
      <c r="G290" s="16"/>
      <c r="H290" s="16"/>
      <c r="I290" s="16"/>
    </row>
    <row r="291" spans="1:9" ht="15.75" customHeight="1">
      <c r="A291" s="16"/>
      <c r="B291" s="16"/>
      <c r="C291" s="16"/>
      <c r="D291" s="16"/>
      <c r="E291" s="16"/>
      <c r="F291" s="16"/>
      <c r="G291" s="16"/>
      <c r="H291" s="16"/>
      <c r="I291" s="16"/>
    </row>
    <row r="292" spans="1:9" ht="15.75" customHeight="1">
      <c r="A292" s="16"/>
      <c r="B292" s="16"/>
      <c r="C292" s="16"/>
      <c r="D292" s="16"/>
      <c r="E292" s="16"/>
      <c r="F292" s="16"/>
      <c r="G292" s="16"/>
      <c r="H292" s="16"/>
      <c r="I292" s="16"/>
    </row>
    <row r="293" spans="1:9" ht="15.75" customHeight="1">
      <c r="A293" s="16"/>
      <c r="B293" s="16"/>
      <c r="C293" s="16"/>
      <c r="D293" s="16"/>
      <c r="E293" s="16"/>
      <c r="F293" s="16"/>
      <c r="G293" s="16"/>
      <c r="H293" s="16"/>
      <c r="I293" s="16"/>
    </row>
    <row r="294" spans="1:9" ht="15.75" customHeight="1">
      <c r="A294" s="16"/>
      <c r="B294" s="16"/>
      <c r="C294" s="16"/>
      <c r="D294" s="16"/>
      <c r="E294" s="16"/>
      <c r="F294" s="16"/>
      <c r="G294" s="16"/>
      <c r="H294" s="16"/>
      <c r="I294" s="16"/>
    </row>
    <row r="295" spans="1:9" ht="15.75" customHeight="1">
      <c r="A295" s="16"/>
      <c r="B295" s="16"/>
      <c r="C295" s="16"/>
      <c r="D295" s="16"/>
      <c r="E295" s="16"/>
      <c r="F295" s="16"/>
      <c r="G295" s="16"/>
      <c r="H295" s="16"/>
      <c r="I295" s="16"/>
    </row>
    <row r="296" spans="1:9" ht="15.75" customHeight="1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ht="15.75" customHeight="1">
      <c r="A297" s="16"/>
      <c r="B297" s="16"/>
      <c r="C297" s="16"/>
      <c r="D297" s="16"/>
      <c r="E297" s="16"/>
      <c r="F297" s="16"/>
      <c r="G297" s="16"/>
      <c r="H297" s="16"/>
      <c r="I297" s="16"/>
    </row>
    <row r="298" spans="1:9" ht="15.75" customHeight="1">
      <c r="A298" s="16"/>
      <c r="B298" s="16"/>
      <c r="C298" s="16"/>
      <c r="D298" s="16"/>
      <c r="E298" s="16"/>
      <c r="F298" s="16"/>
      <c r="G298" s="16"/>
      <c r="H298" s="16"/>
      <c r="I298" s="16"/>
    </row>
    <row r="299" spans="1:9" ht="15.75" customHeight="1">
      <c r="A299" s="16"/>
      <c r="B299" s="16"/>
      <c r="C299" s="16"/>
      <c r="D299" s="16"/>
      <c r="E299" s="16"/>
      <c r="F299" s="16"/>
      <c r="G299" s="16"/>
      <c r="H299" s="16"/>
      <c r="I299" s="16"/>
    </row>
    <row r="300" spans="1:9" ht="15.75" customHeight="1">
      <c r="A300" s="16"/>
      <c r="B300" s="16"/>
      <c r="C300" s="16"/>
      <c r="D300" s="16"/>
      <c r="E300" s="16"/>
      <c r="F300" s="16"/>
      <c r="G300" s="16"/>
      <c r="H300" s="16"/>
      <c r="I300" s="16"/>
    </row>
    <row r="301" spans="1:9" ht="15.75" customHeight="1">
      <c r="A301" s="16"/>
      <c r="B301" s="16"/>
      <c r="C301" s="16"/>
      <c r="D301" s="16"/>
      <c r="E301" s="16"/>
      <c r="F301" s="16"/>
      <c r="G301" s="16"/>
      <c r="H301" s="16"/>
      <c r="I301" s="16"/>
    </row>
    <row r="302" spans="1:9" ht="15.75" customHeight="1">
      <c r="A302" s="16"/>
      <c r="B302" s="16"/>
      <c r="C302" s="16"/>
      <c r="D302" s="16"/>
      <c r="E302" s="16"/>
      <c r="F302" s="16"/>
      <c r="G302" s="16"/>
      <c r="H302" s="16"/>
      <c r="I302" s="16"/>
    </row>
    <row r="303" spans="1:9" ht="15.75" customHeight="1">
      <c r="A303" s="16"/>
      <c r="B303" s="16"/>
      <c r="C303" s="16"/>
      <c r="D303" s="16"/>
      <c r="E303" s="16"/>
      <c r="F303" s="16"/>
      <c r="G303" s="16"/>
      <c r="H303" s="16"/>
      <c r="I303" s="16"/>
    </row>
    <row r="304" spans="1:9" ht="15.75" customHeight="1">
      <c r="A304" s="16"/>
      <c r="B304" s="16"/>
      <c r="C304" s="16"/>
      <c r="D304" s="16"/>
      <c r="E304" s="16"/>
      <c r="F304" s="16"/>
      <c r="G304" s="16"/>
      <c r="H304" s="16"/>
      <c r="I304" s="16"/>
    </row>
    <row r="305" spans="1:9" ht="15.75" customHeight="1">
      <c r="A305" s="16"/>
      <c r="B305" s="16"/>
      <c r="C305" s="16"/>
      <c r="D305" s="16"/>
      <c r="E305" s="16"/>
      <c r="F305" s="16"/>
      <c r="G305" s="16"/>
      <c r="H305" s="16"/>
      <c r="I305" s="16"/>
    </row>
    <row r="306" spans="1:9" ht="15.75" customHeight="1">
      <c r="A306" s="16"/>
      <c r="B306" s="16"/>
      <c r="C306" s="16"/>
      <c r="D306" s="16"/>
      <c r="E306" s="16"/>
      <c r="F306" s="16"/>
      <c r="G306" s="16"/>
      <c r="H306" s="16"/>
      <c r="I306" s="16"/>
    </row>
    <row r="307" spans="1:9" ht="15.75" customHeight="1">
      <c r="A307" s="16"/>
      <c r="B307" s="16"/>
      <c r="C307" s="16"/>
      <c r="D307" s="16"/>
      <c r="E307" s="16"/>
      <c r="F307" s="16"/>
      <c r="G307" s="16"/>
      <c r="H307" s="16"/>
      <c r="I307" s="16"/>
    </row>
    <row r="308" spans="1:9" ht="15.75" customHeight="1">
      <c r="A308" s="16"/>
      <c r="B308" s="16"/>
      <c r="C308" s="16"/>
      <c r="D308" s="16"/>
      <c r="E308" s="16"/>
      <c r="F308" s="16"/>
      <c r="G308" s="16"/>
      <c r="H308" s="16"/>
      <c r="I308" s="16"/>
    </row>
    <row r="309" spans="1:9" ht="15.75" customHeight="1">
      <c r="A309" s="16"/>
      <c r="B309" s="16"/>
      <c r="C309" s="16"/>
      <c r="D309" s="16"/>
      <c r="E309" s="16"/>
      <c r="F309" s="16"/>
      <c r="G309" s="16"/>
      <c r="H309" s="16"/>
      <c r="I309" s="16"/>
    </row>
    <row r="310" spans="1:9" ht="15.75" customHeight="1">
      <c r="A310" s="16"/>
      <c r="B310" s="16"/>
      <c r="C310" s="16"/>
      <c r="D310" s="16"/>
      <c r="E310" s="16"/>
      <c r="F310" s="16"/>
      <c r="G310" s="16"/>
      <c r="H310" s="16"/>
      <c r="I310" s="16"/>
    </row>
    <row r="311" spans="1:9" ht="15.75" customHeight="1">
      <c r="A311" s="16"/>
      <c r="B311" s="16"/>
      <c r="C311" s="16"/>
      <c r="D311" s="16"/>
      <c r="E311" s="16"/>
      <c r="F311" s="16"/>
      <c r="G311" s="16"/>
      <c r="H311" s="16"/>
      <c r="I311" s="16"/>
    </row>
    <row r="312" spans="1:9" ht="15.75" customHeight="1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9" ht="15.75" customHeight="1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9" ht="15.75" customHeight="1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9" ht="15.75" customHeight="1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9" ht="15.75" customHeight="1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9" ht="15.75" customHeight="1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9" ht="15.75" customHeight="1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9" ht="15.75" customHeight="1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ht="15.75" customHeight="1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ht="15.75" customHeight="1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ht="15.75" customHeight="1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ht="15.75" customHeight="1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ht="15.75" customHeight="1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ht="15.75" customHeight="1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ht="15.75" customHeight="1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ht="15.75" customHeight="1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ht="15.75" customHeight="1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ht="15.75" customHeight="1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ht="15.75" customHeight="1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ht="15.75" customHeight="1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ht="15.75" customHeight="1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ht="15.75" customHeight="1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ht="15.75" customHeight="1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ht="15.75" customHeight="1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ht="15.75" customHeight="1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ht="15.75" customHeight="1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ht="15.75" customHeight="1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ht="15.75" customHeight="1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ht="15.75" customHeight="1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ht="15.75" customHeight="1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ht="15.75" customHeight="1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ht="15.75" customHeight="1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ht="15.75" customHeight="1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ht="15.75" customHeight="1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ht="15.75" customHeight="1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ht="15.75" customHeight="1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ht="15.75" customHeight="1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ht="15.75" customHeight="1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ht="15.75" customHeight="1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ht="15.75" customHeight="1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ht="15.75" customHeight="1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ht="15.75" customHeight="1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ht="15.75" customHeight="1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ht="15.75" customHeight="1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ht="15.75" customHeight="1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ht="15.75" customHeight="1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ht="15.75" customHeight="1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ht="15.75" customHeight="1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ht="15.75" customHeight="1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ht="15.75" customHeight="1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ht="15.75" customHeight="1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ht="15.75" customHeight="1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ht="15.75" customHeight="1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ht="15.75" customHeight="1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ht="15.75" customHeight="1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ht="15.75" customHeight="1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ht="15.75" customHeight="1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ht="15.75" customHeight="1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ht="15.75" customHeight="1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ht="15.75" customHeight="1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ht="15.75" customHeight="1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ht="15.75" customHeight="1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ht="15.75" customHeight="1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ht="15.75" customHeight="1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ht="15.75" customHeight="1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ht="15.75" customHeight="1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ht="15.75" customHeight="1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ht="15.75" customHeight="1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ht="15.75" customHeight="1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ht="15.75" customHeight="1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ht="15.75" customHeight="1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ht="15.75" customHeight="1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ht="15.75" customHeight="1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ht="15.75" customHeight="1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ht="15.75" customHeight="1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ht="15.75" customHeight="1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ht="15.75" customHeight="1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ht="15.75" customHeight="1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ht="15.75" customHeight="1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ht="15.75" customHeight="1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ht="15.75" customHeight="1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ht="15.75" customHeight="1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ht="15.75" customHeight="1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ht="15.75" customHeight="1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ht="15.75" customHeight="1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ht="15.75" customHeight="1">
      <c r="A397" s="16"/>
      <c r="B397" s="16"/>
      <c r="C397" s="16"/>
      <c r="D397" s="16"/>
      <c r="E397" s="16"/>
      <c r="F397" s="16"/>
      <c r="G397" s="16"/>
      <c r="H397" s="16"/>
      <c r="I397" s="16"/>
    </row>
    <row r="398" spans="1:9" ht="15.75" customHeight="1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ht="15.75" customHeight="1">
      <c r="A399" s="16"/>
      <c r="B399" s="16"/>
      <c r="C399" s="16"/>
      <c r="D399" s="16"/>
      <c r="E399" s="16"/>
      <c r="F399" s="16"/>
      <c r="G399" s="16"/>
      <c r="H399" s="16"/>
      <c r="I399" s="16"/>
    </row>
    <row r="400" spans="1:9" ht="15.75" customHeight="1">
      <c r="A400" s="16"/>
      <c r="B400" s="16"/>
      <c r="C400" s="16"/>
      <c r="D400" s="16"/>
      <c r="E400" s="16"/>
      <c r="F400" s="16"/>
      <c r="G400" s="16"/>
      <c r="H400" s="16"/>
      <c r="I400" s="16"/>
    </row>
    <row r="401" spans="1:9" ht="15.75" customHeight="1">
      <c r="A401" s="16"/>
      <c r="B401" s="16"/>
      <c r="C401" s="16"/>
      <c r="D401" s="16"/>
      <c r="E401" s="16"/>
      <c r="F401" s="16"/>
      <c r="G401" s="16"/>
      <c r="H401" s="16"/>
      <c r="I401" s="16"/>
    </row>
    <row r="402" spans="1:9" ht="15.75" customHeight="1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ht="15.75" customHeight="1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ht="15.75" customHeight="1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ht="15.75" customHeight="1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ht="15.75" customHeight="1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ht="15.75" customHeight="1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ht="15.75" customHeight="1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ht="15.75" customHeight="1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ht="15.75" customHeight="1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ht="15.75" customHeight="1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ht="15.75" customHeight="1">
      <c r="A412" s="16"/>
      <c r="B412" s="16"/>
      <c r="C412" s="16"/>
      <c r="D412" s="16"/>
      <c r="E412" s="16"/>
      <c r="F412" s="16"/>
      <c r="G412" s="16"/>
      <c r="H412" s="16"/>
      <c r="I412" s="16"/>
    </row>
    <row r="413" spans="1:9" ht="15.75" customHeight="1">
      <c r="A413" s="16"/>
      <c r="B413" s="16"/>
      <c r="C413" s="16"/>
      <c r="D413" s="16"/>
      <c r="E413" s="16"/>
      <c r="F413" s="16"/>
      <c r="G413" s="16"/>
      <c r="H413" s="16"/>
      <c r="I413" s="16"/>
    </row>
    <row r="414" spans="1:9" ht="15.75" customHeight="1">
      <c r="A414" s="16"/>
      <c r="B414" s="16"/>
      <c r="C414" s="16"/>
      <c r="D414" s="16"/>
      <c r="E414" s="16"/>
      <c r="F414" s="16"/>
      <c r="G414" s="16"/>
      <c r="H414" s="16"/>
      <c r="I414" s="16"/>
    </row>
    <row r="415" spans="1:9" ht="15.75" customHeight="1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1:9" ht="15.75" customHeight="1">
      <c r="A416" s="16"/>
      <c r="B416" s="16"/>
      <c r="C416" s="16"/>
      <c r="D416" s="16"/>
      <c r="E416" s="16"/>
      <c r="F416" s="16"/>
      <c r="G416" s="16"/>
      <c r="H416" s="16"/>
      <c r="I416" s="16"/>
    </row>
    <row r="417" spans="1:9" ht="15.75" customHeight="1">
      <c r="A417" s="16"/>
      <c r="B417" s="16"/>
      <c r="C417" s="16"/>
      <c r="D417" s="16"/>
      <c r="E417" s="16"/>
      <c r="F417" s="16"/>
      <c r="G417" s="16"/>
      <c r="H417" s="16"/>
      <c r="I417" s="16"/>
    </row>
    <row r="418" spans="1:9" ht="15.75" customHeight="1">
      <c r="A418" s="16"/>
      <c r="B418" s="16"/>
      <c r="C418" s="16"/>
      <c r="D418" s="16"/>
      <c r="E418" s="16"/>
      <c r="F418" s="16"/>
      <c r="G418" s="16"/>
      <c r="H418" s="16"/>
      <c r="I418" s="16"/>
    </row>
    <row r="419" spans="1:9" ht="15.75" customHeight="1">
      <c r="A419" s="16"/>
      <c r="B419" s="16"/>
      <c r="C419" s="16"/>
      <c r="D419" s="16"/>
      <c r="E419" s="16"/>
      <c r="F419" s="16"/>
      <c r="G419" s="16"/>
      <c r="H419" s="16"/>
      <c r="I419" s="16"/>
    </row>
    <row r="420" spans="1:9" ht="15.75" customHeight="1">
      <c r="A420" s="16"/>
      <c r="B420" s="16"/>
      <c r="C420" s="16"/>
      <c r="D420" s="16"/>
      <c r="E420" s="16"/>
      <c r="F420" s="16"/>
      <c r="G420" s="16"/>
      <c r="H420" s="16"/>
      <c r="I420" s="16"/>
    </row>
    <row r="421" spans="1:9" ht="15.75" customHeight="1">
      <c r="A421" s="16"/>
      <c r="B421" s="16"/>
      <c r="C421" s="16"/>
      <c r="D421" s="16"/>
      <c r="E421" s="16"/>
      <c r="F421" s="16"/>
      <c r="G421" s="16"/>
      <c r="H421" s="16"/>
      <c r="I421" s="16"/>
    </row>
    <row r="422" spans="1:9" ht="15.75" customHeight="1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ht="15.75" customHeight="1">
      <c r="A423" s="16"/>
      <c r="B423" s="16"/>
      <c r="C423" s="16"/>
      <c r="D423" s="16"/>
      <c r="E423" s="16"/>
      <c r="F423" s="16"/>
      <c r="G423" s="16"/>
      <c r="H423" s="16"/>
      <c r="I423" s="16"/>
    </row>
    <row r="424" spans="1:9" ht="15.75" customHeight="1">
      <c r="A424" s="16"/>
      <c r="B424" s="16"/>
      <c r="C424" s="16"/>
      <c r="D424" s="16"/>
      <c r="E424" s="16"/>
      <c r="F424" s="16"/>
      <c r="G424" s="16"/>
      <c r="H424" s="16"/>
      <c r="I424" s="16"/>
    </row>
    <row r="425" spans="1:9" ht="15.75" customHeight="1">
      <c r="A425" s="16"/>
      <c r="B425" s="16"/>
      <c r="C425" s="16"/>
      <c r="D425" s="16"/>
      <c r="E425" s="16"/>
      <c r="F425" s="16"/>
      <c r="G425" s="16"/>
      <c r="H425" s="16"/>
      <c r="I425" s="16"/>
    </row>
    <row r="426" spans="1:9" ht="15.75" customHeight="1">
      <c r="A426" s="16"/>
      <c r="B426" s="16"/>
      <c r="C426" s="16"/>
      <c r="D426" s="16"/>
      <c r="E426" s="16"/>
      <c r="F426" s="16"/>
      <c r="G426" s="16"/>
      <c r="H426" s="16"/>
      <c r="I426" s="16"/>
    </row>
    <row r="427" spans="1:9" ht="15.75" customHeight="1">
      <c r="A427" s="16"/>
      <c r="B427" s="16"/>
      <c r="C427" s="16"/>
      <c r="D427" s="16"/>
      <c r="E427" s="16"/>
      <c r="F427" s="16"/>
      <c r="G427" s="16"/>
      <c r="H427" s="16"/>
      <c r="I427" s="16"/>
    </row>
    <row r="428" spans="1:9" ht="15.75" customHeight="1">
      <c r="A428" s="16"/>
      <c r="B428" s="16"/>
      <c r="C428" s="16"/>
      <c r="D428" s="16"/>
      <c r="E428" s="16"/>
      <c r="F428" s="16"/>
      <c r="G428" s="16"/>
      <c r="H428" s="16"/>
      <c r="I428" s="16"/>
    </row>
    <row r="429" spans="1:9" ht="15.75" customHeight="1">
      <c r="A429" s="16"/>
      <c r="B429" s="16"/>
      <c r="C429" s="16"/>
      <c r="D429" s="16"/>
      <c r="E429" s="16"/>
      <c r="F429" s="16"/>
      <c r="G429" s="16"/>
      <c r="H429" s="16"/>
      <c r="I429" s="16"/>
    </row>
    <row r="430" spans="1:9" ht="15.75" customHeight="1">
      <c r="A430" s="16"/>
      <c r="B430" s="16"/>
      <c r="C430" s="16"/>
      <c r="D430" s="16"/>
      <c r="E430" s="16"/>
      <c r="F430" s="16"/>
      <c r="G430" s="16"/>
      <c r="H430" s="16"/>
      <c r="I430" s="16"/>
    </row>
    <row r="431" spans="1:9" ht="15.75" customHeight="1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ht="15.75" customHeight="1">
      <c r="A432" s="16"/>
      <c r="B432" s="16"/>
      <c r="C432" s="16"/>
      <c r="D432" s="16"/>
      <c r="E432" s="16"/>
      <c r="F432" s="16"/>
      <c r="G432" s="16"/>
      <c r="H432" s="16"/>
      <c r="I432" s="16"/>
    </row>
    <row r="433" spans="1:9" ht="15.75" customHeight="1">
      <c r="A433" s="16"/>
      <c r="B433" s="16"/>
      <c r="C433" s="16"/>
      <c r="D433" s="16"/>
      <c r="E433" s="16"/>
      <c r="F433" s="16"/>
      <c r="G433" s="16"/>
      <c r="H433" s="16"/>
      <c r="I433" s="16"/>
    </row>
    <row r="434" spans="1:9" ht="15.75" customHeight="1">
      <c r="A434" s="16"/>
      <c r="B434" s="16"/>
      <c r="C434" s="16"/>
      <c r="D434" s="16"/>
      <c r="E434" s="16"/>
      <c r="F434" s="16"/>
      <c r="G434" s="16"/>
      <c r="H434" s="16"/>
      <c r="I434" s="16"/>
    </row>
    <row r="435" spans="1:9" ht="15.75" customHeight="1">
      <c r="A435" s="16"/>
      <c r="B435" s="16"/>
      <c r="C435" s="16"/>
      <c r="D435" s="16"/>
      <c r="E435" s="16"/>
      <c r="F435" s="16"/>
      <c r="G435" s="16"/>
      <c r="H435" s="16"/>
      <c r="I435" s="16"/>
    </row>
    <row r="436" spans="1:9" ht="15.75" customHeight="1">
      <c r="A436" s="16"/>
      <c r="B436" s="16"/>
      <c r="C436" s="16"/>
      <c r="D436" s="16"/>
      <c r="E436" s="16"/>
      <c r="F436" s="16"/>
      <c r="G436" s="16"/>
      <c r="H436" s="16"/>
      <c r="I436" s="16"/>
    </row>
    <row r="437" spans="1:9" ht="15.75" customHeight="1">
      <c r="A437" s="16"/>
      <c r="B437" s="16"/>
      <c r="C437" s="16"/>
      <c r="D437" s="16"/>
      <c r="E437" s="16"/>
      <c r="F437" s="16"/>
      <c r="G437" s="16"/>
      <c r="H437" s="16"/>
      <c r="I437" s="16"/>
    </row>
    <row r="438" spans="1:9" ht="15.75" customHeight="1">
      <c r="A438" s="16"/>
      <c r="B438" s="16"/>
      <c r="C438" s="16"/>
      <c r="D438" s="16"/>
      <c r="E438" s="16"/>
      <c r="F438" s="16"/>
      <c r="G438" s="16"/>
      <c r="H438" s="16"/>
      <c r="I438" s="16"/>
    </row>
    <row r="439" spans="1:9" ht="15.75" customHeight="1">
      <c r="A439" s="16"/>
      <c r="B439" s="16"/>
      <c r="C439" s="16"/>
      <c r="D439" s="16"/>
      <c r="E439" s="16"/>
      <c r="F439" s="16"/>
      <c r="G439" s="16"/>
      <c r="H439" s="16"/>
      <c r="I439" s="16"/>
    </row>
    <row r="440" spans="1:9" ht="15.75" customHeight="1">
      <c r="A440" s="16"/>
      <c r="B440" s="16"/>
      <c r="C440" s="16"/>
      <c r="D440" s="16"/>
      <c r="E440" s="16"/>
      <c r="F440" s="16"/>
      <c r="G440" s="16"/>
      <c r="H440" s="16"/>
      <c r="I440" s="16"/>
    </row>
    <row r="441" spans="1:9" ht="15.75" customHeight="1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ht="15.75" customHeight="1">
      <c r="A442" s="16"/>
      <c r="B442" s="16"/>
      <c r="C442" s="16"/>
      <c r="D442" s="16"/>
      <c r="E442" s="16"/>
      <c r="F442" s="16"/>
      <c r="G442" s="16"/>
      <c r="H442" s="16"/>
      <c r="I442" s="16"/>
    </row>
    <row r="443" spans="1:9" ht="15.75" customHeight="1">
      <c r="A443" s="16"/>
      <c r="B443" s="16"/>
      <c r="C443" s="16"/>
      <c r="D443" s="16"/>
      <c r="E443" s="16"/>
      <c r="F443" s="16"/>
      <c r="G443" s="16"/>
      <c r="H443" s="16"/>
      <c r="I443" s="16"/>
    </row>
    <row r="444" spans="1:9" ht="15.75" customHeight="1">
      <c r="A444" s="16"/>
      <c r="B444" s="16"/>
      <c r="C444" s="16"/>
      <c r="D444" s="16"/>
      <c r="E444" s="16"/>
      <c r="F444" s="16"/>
      <c r="G444" s="16"/>
      <c r="H444" s="16"/>
      <c r="I444" s="16"/>
    </row>
    <row r="445" spans="1:9" ht="15.75" customHeight="1">
      <c r="A445" s="16"/>
      <c r="B445" s="16"/>
      <c r="C445" s="16"/>
      <c r="D445" s="16"/>
      <c r="E445" s="16"/>
      <c r="F445" s="16"/>
      <c r="G445" s="16"/>
      <c r="H445" s="16"/>
      <c r="I445" s="16"/>
    </row>
    <row r="446" spans="1:9" ht="15.75" customHeight="1">
      <c r="A446" s="16"/>
      <c r="B446" s="16"/>
      <c r="C446" s="16"/>
      <c r="D446" s="16"/>
      <c r="E446" s="16"/>
      <c r="F446" s="16"/>
      <c r="G446" s="16"/>
      <c r="H446" s="16"/>
      <c r="I446" s="16"/>
    </row>
    <row r="447" spans="1:9" ht="15.75" customHeight="1">
      <c r="A447" s="16"/>
      <c r="B447" s="16"/>
      <c r="C447" s="16"/>
      <c r="D447" s="16"/>
      <c r="E447" s="16"/>
      <c r="F447" s="16"/>
      <c r="G447" s="16"/>
      <c r="H447" s="16"/>
      <c r="I447" s="16"/>
    </row>
    <row r="448" spans="1:9" ht="15.75" customHeight="1">
      <c r="A448" s="16"/>
      <c r="B448" s="16"/>
      <c r="C448" s="16"/>
      <c r="D448" s="16"/>
      <c r="E448" s="16"/>
      <c r="F448" s="16"/>
      <c r="G448" s="16"/>
      <c r="H448" s="16"/>
      <c r="I448" s="16"/>
    </row>
    <row r="449" spans="1:9" ht="15.75" customHeight="1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ht="15.75" customHeight="1">
      <c r="A450" s="16"/>
      <c r="B450" s="16"/>
      <c r="C450" s="16"/>
      <c r="D450" s="16"/>
      <c r="E450" s="16"/>
      <c r="F450" s="16"/>
      <c r="G450" s="16"/>
      <c r="H450" s="16"/>
      <c r="I450" s="16"/>
    </row>
    <row r="451" spans="1:9" ht="15.75" customHeight="1">
      <c r="A451" s="16"/>
      <c r="B451" s="16"/>
      <c r="C451" s="16"/>
      <c r="D451" s="16"/>
      <c r="E451" s="16"/>
      <c r="F451" s="16"/>
      <c r="G451" s="16"/>
      <c r="H451" s="16"/>
      <c r="I451" s="16"/>
    </row>
    <row r="452" spans="1:9" ht="15.75" customHeight="1">
      <c r="A452" s="16"/>
      <c r="B452" s="16"/>
      <c r="C452" s="16"/>
      <c r="D452" s="16"/>
      <c r="E452" s="16"/>
      <c r="F452" s="16"/>
      <c r="G452" s="16"/>
      <c r="H452" s="16"/>
      <c r="I452" s="16"/>
    </row>
    <row r="453" spans="1:9" ht="15.75" customHeight="1">
      <c r="A453" s="16"/>
      <c r="B453" s="16"/>
      <c r="C453" s="16"/>
      <c r="D453" s="16"/>
      <c r="E453" s="16"/>
      <c r="F453" s="16"/>
      <c r="G453" s="16"/>
      <c r="H453" s="16"/>
      <c r="I453" s="16"/>
    </row>
    <row r="454" spans="1:9" ht="15.75" customHeight="1">
      <c r="A454" s="16"/>
      <c r="B454" s="16"/>
      <c r="C454" s="16"/>
      <c r="D454" s="16"/>
      <c r="E454" s="16"/>
      <c r="F454" s="16"/>
      <c r="G454" s="16"/>
      <c r="H454" s="16"/>
      <c r="I454" s="16"/>
    </row>
    <row r="455" spans="1:9" ht="15.75" customHeight="1">
      <c r="A455" s="16"/>
      <c r="B455" s="16"/>
      <c r="C455" s="16"/>
      <c r="D455" s="16"/>
      <c r="E455" s="16"/>
      <c r="F455" s="16"/>
      <c r="G455" s="16"/>
      <c r="H455" s="16"/>
      <c r="I455" s="16"/>
    </row>
    <row r="456" spans="1:9" ht="15.75" customHeight="1">
      <c r="A456" s="16"/>
      <c r="B456" s="16"/>
      <c r="C456" s="16"/>
      <c r="D456" s="16"/>
      <c r="E456" s="16"/>
      <c r="F456" s="16"/>
      <c r="G456" s="16"/>
      <c r="H456" s="16"/>
      <c r="I456" s="16"/>
    </row>
    <row r="457" spans="1:9" ht="15.75" customHeight="1">
      <c r="A457" s="16"/>
      <c r="B457" s="16"/>
      <c r="C457" s="16"/>
      <c r="D457" s="16"/>
      <c r="E457" s="16"/>
      <c r="F457" s="16"/>
      <c r="G457" s="16"/>
      <c r="H457" s="16"/>
      <c r="I457" s="16"/>
    </row>
    <row r="458" spans="1:9" ht="15.75" customHeight="1">
      <c r="A458" s="16"/>
      <c r="B458" s="16"/>
      <c r="C458" s="16"/>
      <c r="D458" s="16"/>
      <c r="E458" s="16"/>
      <c r="F458" s="16"/>
      <c r="G458" s="16"/>
      <c r="H458" s="16"/>
      <c r="I458" s="16"/>
    </row>
    <row r="459" spans="1:9" ht="15.75" customHeight="1">
      <c r="A459" s="16"/>
      <c r="B459" s="16"/>
      <c r="C459" s="16"/>
      <c r="D459" s="16"/>
      <c r="E459" s="16"/>
      <c r="F459" s="16"/>
      <c r="G459" s="16"/>
      <c r="H459" s="16"/>
      <c r="I459" s="16"/>
    </row>
    <row r="460" spans="1:9" ht="15.75" customHeight="1">
      <c r="A460" s="16"/>
      <c r="B460" s="16"/>
      <c r="C460" s="16"/>
      <c r="D460" s="16"/>
      <c r="E460" s="16"/>
      <c r="F460" s="16"/>
      <c r="G460" s="16"/>
      <c r="H460" s="16"/>
      <c r="I460" s="16"/>
    </row>
    <row r="461" spans="1:9" ht="15.75" customHeight="1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ht="15.75" customHeight="1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ht="15.75" customHeight="1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ht="15.75" customHeight="1">
      <c r="A464" s="16"/>
      <c r="B464" s="16"/>
      <c r="C464" s="16"/>
      <c r="D464" s="16"/>
      <c r="E464" s="16"/>
      <c r="F464" s="16"/>
      <c r="G464" s="16"/>
      <c r="H464" s="16"/>
      <c r="I464" s="16"/>
    </row>
    <row r="465" spans="1:9" ht="15.75" customHeight="1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ht="15.75" customHeight="1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ht="15.75" customHeight="1">
      <c r="A467" s="16"/>
      <c r="B467" s="16"/>
      <c r="C467" s="16"/>
      <c r="D467" s="16"/>
      <c r="E467" s="16"/>
      <c r="F467" s="16"/>
      <c r="G467" s="16"/>
      <c r="H467" s="16"/>
      <c r="I467" s="16"/>
    </row>
    <row r="468" spans="1:9" ht="15.75" customHeight="1">
      <c r="A468" s="16"/>
      <c r="B468" s="16"/>
      <c r="C468" s="16"/>
      <c r="D468" s="16"/>
      <c r="E468" s="16"/>
      <c r="F468" s="16"/>
      <c r="G468" s="16"/>
      <c r="H468" s="16"/>
      <c r="I468" s="16"/>
    </row>
    <row r="469" spans="1:9" ht="15.75" customHeight="1">
      <c r="A469" s="16"/>
      <c r="B469" s="16"/>
      <c r="C469" s="16"/>
      <c r="D469" s="16"/>
      <c r="E469" s="16"/>
      <c r="F469" s="16"/>
      <c r="G469" s="16"/>
      <c r="H469" s="16"/>
      <c r="I469" s="16"/>
    </row>
    <row r="470" spans="1:9" ht="15.75" customHeight="1">
      <c r="A470" s="16"/>
      <c r="B470" s="16"/>
      <c r="C470" s="16"/>
      <c r="D470" s="16"/>
      <c r="E470" s="16"/>
      <c r="F470" s="16"/>
      <c r="G470" s="16"/>
      <c r="H470" s="16"/>
      <c r="I470" s="16"/>
    </row>
    <row r="471" spans="1:9" ht="15.75" customHeight="1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ht="15.75" customHeight="1">
      <c r="A472" s="16"/>
      <c r="B472" s="16"/>
      <c r="C472" s="16"/>
      <c r="D472" s="16"/>
      <c r="E472" s="16"/>
      <c r="F472" s="16"/>
      <c r="G472" s="16"/>
      <c r="H472" s="16"/>
      <c r="I472" s="16"/>
    </row>
    <row r="473" spans="1:9" ht="15.75" customHeight="1">
      <c r="A473" s="16"/>
      <c r="B473" s="16"/>
      <c r="C473" s="16"/>
      <c r="D473" s="16"/>
      <c r="E473" s="16"/>
      <c r="F473" s="16"/>
      <c r="G473" s="16"/>
      <c r="H473" s="16"/>
      <c r="I473" s="16"/>
    </row>
    <row r="474" spans="1:9" ht="15.75" customHeight="1">
      <c r="A474" s="16"/>
      <c r="B474" s="16"/>
      <c r="C474" s="16"/>
      <c r="D474" s="16"/>
      <c r="E474" s="16"/>
      <c r="F474" s="16"/>
      <c r="G474" s="16"/>
      <c r="H474" s="16"/>
      <c r="I474" s="16"/>
    </row>
    <row r="475" spans="1:9" ht="15.75" customHeight="1">
      <c r="A475" s="16"/>
      <c r="B475" s="16"/>
      <c r="C475" s="16"/>
      <c r="D475" s="16"/>
      <c r="E475" s="16"/>
      <c r="F475" s="16"/>
      <c r="G475" s="16"/>
      <c r="H475" s="16"/>
      <c r="I475" s="16"/>
    </row>
    <row r="476" spans="1:9" ht="15.75" customHeight="1">
      <c r="A476" s="16"/>
      <c r="B476" s="16"/>
      <c r="C476" s="16"/>
      <c r="D476" s="16"/>
      <c r="E476" s="16"/>
      <c r="F476" s="16"/>
      <c r="G476" s="16"/>
      <c r="H476" s="16"/>
      <c r="I476" s="16"/>
    </row>
    <row r="477" spans="1:9" ht="15.75" customHeight="1">
      <c r="A477" s="16"/>
      <c r="B477" s="16"/>
      <c r="C477" s="16"/>
      <c r="D477" s="16"/>
      <c r="E477" s="16"/>
      <c r="F477" s="16"/>
      <c r="G477" s="16"/>
      <c r="H477" s="16"/>
      <c r="I477" s="16"/>
    </row>
    <row r="478" spans="1:9" ht="15.75" customHeight="1">
      <c r="A478" s="16"/>
      <c r="B478" s="16"/>
      <c r="C478" s="16"/>
      <c r="D478" s="16"/>
      <c r="E478" s="16"/>
      <c r="F478" s="16"/>
      <c r="G478" s="16"/>
      <c r="H478" s="16"/>
      <c r="I478" s="16"/>
    </row>
    <row r="479" spans="1:9" ht="15.75" customHeight="1">
      <c r="A479" s="16"/>
      <c r="B479" s="16"/>
      <c r="C479" s="16"/>
      <c r="D479" s="16"/>
      <c r="E479" s="16"/>
      <c r="F479" s="16"/>
      <c r="G479" s="16"/>
      <c r="H479" s="16"/>
      <c r="I479" s="16"/>
    </row>
    <row r="480" spans="1:9" ht="15.75" customHeight="1">
      <c r="A480" s="16"/>
      <c r="B480" s="16"/>
      <c r="C480" s="16"/>
      <c r="D480" s="16"/>
      <c r="E480" s="16"/>
      <c r="F480" s="16"/>
      <c r="G480" s="16"/>
      <c r="H480" s="16"/>
      <c r="I480" s="16"/>
    </row>
    <row r="481" spans="1:9" ht="15.75" customHeight="1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ht="15.75" customHeight="1">
      <c r="A482" s="16"/>
      <c r="B482" s="16"/>
      <c r="C482" s="16"/>
      <c r="D482" s="16"/>
      <c r="E482" s="16"/>
      <c r="F482" s="16"/>
      <c r="G482" s="16"/>
      <c r="H482" s="16"/>
      <c r="I482" s="16"/>
    </row>
    <row r="483" spans="1:9" ht="15.75" customHeight="1">
      <c r="A483" s="16"/>
      <c r="B483" s="16"/>
      <c r="C483" s="16"/>
      <c r="D483" s="16"/>
      <c r="E483" s="16"/>
      <c r="F483" s="16"/>
      <c r="G483" s="16"/>
      <c r="H483" s="16"/>
      <c r="I483" s="16"/>
    </row>
    <row r="484" spans="1:9" ht="15.75" customHeight="1">
      <c r="A484" s="16"/>
      <c r="B484" s="16"/>
      <c r="C484" s="16"/>
      <c r="D484" s="16"/>
      <c r="E484" s="16"/>
      <c r="F484" s="16"/>
      <c r="G484" s="16"/>
      <c r="H484" s="16"/>
      <c r="I484" s="16"/>
    </row>
    <row r="485" spans="1:9" ht="15.75" customHeight="1">
      <c r="A485" s="16"/>
      <c r="B485" s="16"/>
      <c r="C485" s="16"/>
      <c r="D485" s="16"/>
      <c r="E485" s="16"/>
      <c r="F485" s="16"/>
      <c r="G485" s="16"/>
      <c r="H485" s="16"/>
      <c r="I485" s="16"/>
    </row>
    <row r="486" spans="1:9" ht="15.75" customHeight="1">
      <c r="A486" s="16"/>
      <c r="B486" s="16"/>
      <c r="C486" s="16"/>
      <c r="D486" s="16"/>
      <c r="E486" s="16"/>
      <c r="F486" s="16"/>
      <c r="G486" s="16"/>
      <c r="H486" s="16"/>
      <c r="I486" s="16"/>
    </row>
    <row r="487" spans="1:9" ht="15.75" customHeight="1">
      <c r="A487" s="16"/>
      <c r="B487" s="16"/>
      <c r="C487" s="16"/>
      <c r="D487" s="16"/>
      <c r="E487" s="16"/>
      <c r="F487" s="16"/>
      <c r="G487" s="16"/>
      <c r="H487" s="16"/>
      <c r="I487" s="16"/>
    </row>
    <row r="488" spans="1:9" ht="15.75" customHeight="1">
      <c r="A488" s="16"/>
      <c r="B488" s="16"/>
      <c r="C488" s="16"/>
      <c r="D488" s="16"/>
      <c r="E488" s="16"/>
      <c r="F488" s="16"/>
      <c r="G488" s="16"/>
      <c r="H488" s="16"/>
      <c r="I488" s="16"/>
    </row>
    <row r="489" spans="1:9" ht="15.75" customHeight="1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ht="15.75" customHeight="1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ht="15.75" customHeight="1">
      <c r="A491" s="16"/>
      <c r="B491" s="16"/>
      <c r="C491" s="16"/>
      <c r="D491" s="16"/>
      <c r="E491" s="16"/>
      <c r="F491" s="16"/>
      <c r="G491" s="16"/>
      <c r="H491" s="16"/>
      <c r="I491" s="16"/>
    </row>
    <row r="492" spans="1:9" ht="15.75" customHeight="1">
      <c r="A492" s="16"/>
      <c r="B492" s="16"/>
      <c r="C492" s="16"/>
      <c r="D492" s="16"/>
      <c r="E492" s="16"/>
      <c r="F492" s="16"/>
      <c r="G492" s="16"/>
      <c r="H492" s="16"/>
      <c r="I492" s="16"/>
    </row>
    <row r="493" spans="1:9" ht="15.75" customHeight="1">
      <c r="A493" s="16"/>
      <c r="B493" s="16"/>
      <c r="C493" s="16"/>
      <c r="D493" s="16"/>
      <c r="E493" s="16"/>
      <c r="F493" s="16"/>
      <c r="G493" s="16"/>
      <c r="H493" s="16"/>
      <c r="I493" s="16"/>
    </row>
    <row r="494" spans="1:9" ht="15.75" customHeight="1">
      <c r="A494" s="16"/>
      <c r="B494" s="16"/>
      <c r="C494" s="16"/>
      <c r="D494" s="16"/>
      <c r="E494" s="16"/>
      <c r="F494" s="16"/>
      <c r="G494" s="16"/>
      <c r="H494" s="16"/>
      <c r="I494" s="16"/>
    </row>
    <row r="495" spans="1:9" ht="15.75" customHeight="1">
      <c r="A495" s="16"/>
      <c r="B495" s="16"/>
      <c r="C495" s="16"/>
      <c r="D495" s="16"/>
      <c r="E495" s="16"/>
      <c r="F495" s="16"/>
      <c r="G495" s="16"/>
      <c r="H495" s="16"/>
      <c r="I495" s="16"/>
    </row>
    <row r="496" spans="1:9" ht="15.75" customHeight="1">
      <c r="A496" s="16"/>
      <c r="B496" s="16"/>
      <c r="C496" s="16"/>
      <c r="D496" s="16"/>
      <c r="E496" s="16"/>
      <c r="F496" s="16"/>
      <c r="G496" s="16"/>
      <c r="H496" s="16"/>
      <c r="I496" s="16"/>
    </row>
    <row r="497" spans="1:9" ht="15.75" customHeight="1">
      <c r="A497" s="16"/>
      <c r="B497" s="16"/>
      <c r="C497" s="16"/>
      <c r="D497" s="16"/>
      <c r="E497" s="16"/>
      <c r="F497" s="16"/>
      <c r="G497" s="16"/>
      <c r="H497" s="16"/>
      <c r="I497" s="16"/>
    </row>
    <row r="498" spans="1:9" ht="15.75" customHeight="1">
      <c r="A498" s="16"/>
      <c r="B498" s="16"/>
      <c r="C498" s="16"/>
      <c r="D498" s="16"/>
      <c r="E498" s="16"/>
      <c r="F498" s="16"/>
      <c r="G498" s="16"/>
      <c r="H498" s="16"/>
      <c r="I498" s="16"/>
    </row>
    <row r="499" spans="1:9" ht="15.75" customHeight="1">
      <c r="A499" s="16"/>
      <c r="B499" s="16"/>
      <c r="C499" s="16"/>
      <c r="D499" s="16"/>
      <c r="E499" s="16"/>
      <c r="F499" s="16"/>
      <c r="G499" s="16"/>
      <c r="H499" s="16"/>
      <c r="I499" s="16"/>
    </row>
    <row r="500" spans="1:9" ht="15.75" customHeight="1">
      <c r="A500" s="16"/>
      <c r="B500" s="16"/>
      <c r="C500" s="16"/>
      <c r="D500" s="16"/>
      <c r="E500" s="16"/>
      <c r="F500" s="16"/>
      <c r="G500" s="16"/>
      <c r="H500" s="16"/>
      <c r="I500" s="16"/>
    </row>
    <row r="501" spans="1:9" ht="15.75" customHeight="1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ht="15.75" customHeight="1">
      <c r="A502" s="16"/>
      <c r="B502" s="16"/>
      <c r="C502" s="16"/>
      <c r="D502" s="16"/>
      <c r="E502" s="16"/>
      <c r="F502" s="16"/>
      <c r="G502" s="16"/>
      <c r="H502" s="16"/>
      <c r="I502" s="16"/>
    </row>
    <row r="503" spans="1:9" ht="15.75" customHeight="1">
      <c r="A503" s="16"/>
      <c r="B503" s="16"/>
      <c r="C503" s="16"/>
      <c r="D503" s="16"/>
      <c r="E503" s="16"/>
      <c r="F503" s="16"/>
      <c r="G503" s="16"/>
      <c r="H503" s="16"/>
      <c r="I503" s="16"/>
    </row>
    <row r="504" spans="1:9" ht="15.75" customHeight="1">
      <c r="A504" s="16"/>
      <c r="B504" s="16"/>
      <c r="C504" s="16"/>
      <c r="D504" s="16"/>
      <c r="E504" s="16"/>
      <c r="F504" s="16"/>
      <c r="G504" s="16"/>
      <c r="H504" s="16"/>
      <c r="I504" s="16"/>
    </row>
    <row r="505" spans="1:9" ht="15.75" customHeight="1">
      <c r="A505" s="16"/>
      <c r="B505" s="16"/>
      <c r="C505" s="16"/>
      <c r="D505" s="16"/>
      <c r="E505" s="16"/>
      <c r="F505" s="16"/>
      <c r="G505" s="16"/>
      <c r="H505" s="16"/>
      <c r="I505" s="16"/>
    </row>
    <row r="506" spans="1:9" ht="15.75" customHeight="1">
      <c r="A506" s="16"/>
      <c r="B506" s="16"/>
      <c r="C506" s="16"/>
      <c r="D506" s="16"/>
      <c r="E506" s="16"/>
      <c r="F506" s="16"/>
      <c r="G506" s="16"/>
      <c r="H506" s="16"/>
      <c r="I506" s="16"/>
    </row>
    <row r="507" spans="1:9" ht="15.75" customHeight="1">
      <c r="A507" s="16"/>
      <c r="B507" s="16"/>
      <c r="C507" s="16"/>
      <c r="D507" s="16"/>
      <c r="E507" s="16"/>
      <c r="F507" s="16"/>
      <c r="G507" s="16"/>
      <c r="H507" s="16"/>
      <c r="I507" s="16"/>
    </row>
    <row r="508" spans="1:9" ht="15.75" customHeight="1">
      <c r="A508" s="16"/>
      <c r="B508" s="16"/>
      <c r="C508" s="16"/>
      <c r="D508" s="16"/>
      <c r="E508" s="16"/>
      <c r="F508" s="16"/>
      <c r="G508" s="16"/>
      <c r="H508" s="16"/>
      <c r="I508" s="16"/>
    </row>
    <row r="509" spans="1:9" ht="15.75" customHeight="1">
      <c r="A509" s="16"/>
      <c r="B509" s="16"/>
      <c r="C509" s="16"/>
      <c r="D509" s="16"/>
      <c r="E509" s="16"/>
      <c r="F509" s="16"/>
      <c r="G509" s="16"/>
      <c r="H509" s="16"/>
      <c r="I509" s="16"/>
    </row>
    <row r="510" spans="1:9" ht="15.75" customHeight="1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ht="15.75" customHeight="1">
      <c r="A511" s="16"/>
      <c r="B511" s="16"/>
      <c r="C511" s="16"/>
      <c r="D511" s="16"/>
      <c r="E511" s="16"/>
      <c r="F511" s="16"/>
      <c r="G511" s="16"/>
      <c r="H511" s="16"/>
      <c r="I511" s="16"/>
    </row>
    <row r="512" spans="1:9" ht="15.75" customHeight="1">
      <c r="A512" s="16"/>
      <c r="B512" s="16"/>
      <c r="C512" s="16"/>
      <c r="D512" s="16"/>
      <c r="E512" s="16"/>
      <c r="F512" s="16"/>
      <c r="G512" s="16"/>
      <c r="H512" s="16"/>
      <c r="I512" s="16"/>
    </row>
    <row r="513" spans="1:9" ht="15.75" customHeight="1">
      <c r="A513" s="16"/>
      <c r="B513" s="16"/>
      <c r="C513" s="16"/>
      <c r="D513" s="16"/>
      <c r="E513" s="16"/>
      <c r="F513" s="16"/>
      <c r="G513" s="16"/>
      <c r="H513" s="16"/>
      <c r="I513" s="16"/>
    </row>
    <row r="514" spans="1:9" ht="15.75" customHeight="1">
      <c r="A514" s="16"/>
      <c r="B514" s="16"/>
      <c r="C514" s="16"/>
      <c r="D514" s="16"/>
      <c r="E514" s="16"/>
      <c r="F514" s="16"/>
      <c r="G514" s="16"/>
      <c r="H514" s="16"/>
      <c r="I514" s="16"/>
    </row>
    <row r="515" spans="1:9" ht="15.75" customHeight="1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ht="15.75" customHeight="1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ht="15.75" customHeight="1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ht="15.75" customHeight="1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ht="15.75" customHeight="1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ht="15.75" customHeight="1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ht="15.75" customHeight="1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ht="15.75" customHeight="1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ht="15.75" customHeight="1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ht="15.75" customHeight="1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ht="15.75" customHeight="1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ht="15.75" customHeight="1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ht="15.75" customHeight="1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ht="15.75" customHeight="1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ht="15.75" customHeight="1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.75" customHeight="1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.75" customHeight="1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.75" customHeight="1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.75" customHeight="1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.75" customHeight="1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.75" customHeight="1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.75" customHeight="1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.75" customHeight="1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.75" customHeight="1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.75" customHeight="1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.75" customHeight="1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.75" customHeight="1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.75" customHeight="1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.75" customHeight="1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.75" customHeight="1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.75" customHeight="1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.75" customHeight="1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.75" customHeight="1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.75" customHeight="1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.75" customHeight="1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.75" customHeight="1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.75" customHeight="1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.75" customHeight="1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.75" customHeight="1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.75" customHeight="1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.75" customHeight="1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.75" customHeight="1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.75" customHeight="1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.75" customHeight="1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.75" customHeight="1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.75" customHeight="1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.75" customHeight="1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.75" customHeight="1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.75" customHeight="1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.75" customHeight="1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.75" customHeight="1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.75" customHeight="1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.75" customHeight="1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.75" customHeight="1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.75" customHeight="1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.75" customHeight="1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.75" customHeight="1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.75" customHeight="1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.75" customHeight="1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.75" customHeight="1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.75" customHeight="1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.75" customHeight="1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.75" customHeight="1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.75" customHeight="1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.75" customHeight="1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.75" customHeight="1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.75" customHeight="1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.75" customHeight="1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.75" customHeight="1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.75" customHeight="1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.75" customHeight="1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.75" customHeight="1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.75" customHeight="1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.75" customHeight="1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.75" customHeight="1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.75" customHeight="1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.75" customHeight="1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.75" customHeight="1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.75" customHeight="1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.75" customHeight="1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.75" customHeight="1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.75" customHeight="1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.75" customHeight="1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.75" customHeight="1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.75" customHeight="1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.75" customHeight="1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.75" customHeight="1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.75" customHeight="1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.75" customHeight="1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.75" customHeight="1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.75" customHeight="1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.75" customHeight="1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.75" customHeight="1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.75" customHeight="1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.75" customHeight="1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.75" customHeight="1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.75" customHeight="1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.75" customHeight="1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.75" customHeight="1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.75" customHeight="1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.75" customHeight="1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.75" customHeight="1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.75" customHeight="1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.75" customHeight="1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.75" customHeight="1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.75" customHeight="1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.75" customHeight="1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.75" customHeight="1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.75" customHeight="1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.75" customHeight="1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.75" customHeight="1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.75" customHeight="1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.75" customHeight="1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.75" customHeight="1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.75" customHeight="1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.75" customHeight="1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.75" customHeight="1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.75" customHeight="1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.75" customHeight="1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.75" customHeight="1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.75" customHeight="1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.75" customHeight="1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.75" customHeight="1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.75" customHeight="1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.75" customHeight="1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.75" customHeight="1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.75" customHeight="1">
      <c r="A641" s="16"/>
      <c r="B641" s="16"/>
      <c r="C641" s="16"/>
      <c r="D641" s="16"/>
      <c r="E641" s="16"/>
      <c r="F641" s="16"/>
      <c r="G641" s="16"/>
      <c r="H641" s="16"/>
      <c r="I641" s="16"/>
    </row>
    <row r="642" spans="1:9" ht="15.75" customHeight="1">
      <c r="A642" s="16"/>
      <c r="B642" s="16"/>
      <c r="C642" s="16"/>
      <c r="D642" s="16"/>
      <c r="E642" s="16"/>
      <c r="F642" s="16"/>
      <c r="G642" s="16"/>
      <c r="H642" s="16"/>
      <c r="I642" s="16"/>
    </row>
    <row r="643" spans="1:9" ht="15.75" customHeight="1">
      <c r="A643" s="16"/>
      <c r="B643" s="16"/>
      <c r="C643" s="16"/>
      <c r="D643" s="16"/>
      <c r="E643" s="16"/>
      <c r="F643" s="16"/>
      <c r="G643" s="16"/>
      <c r="H643" s="16"/>
      <c r="I643" s="16"/>
    </row>
    <row r="644" spans="1:9" ht="15.75" customHeight="1">
      <c r="A644" s="16"/>
      <c r="B644" s="16"/>
      <c r="C644" s="16"/>
      <c r="D644" s="16"/>
      <c r="E644" s="16"/>
      <c r="F644" s="16"/>
      <c r="G644" s="16"/>
      <c r="H644" s="16"/>
      <c r="I644" s="16"/>
    </row>
    <row r="645" spans="1:9" ht="15.75" customHeight="1">
      <c r="A645" s="16"/>
      <c r="B645" s="16"/>
      <c r="C645" s="16"/>
      <c r="D645" s="16"/>
      <c r="E645" s="16"/>
      <c r="F645" s="16"/>
      <c r="G645" s="16"/>
      <c r="H645" s="16"/>
      <c r="I645" s="16"/>
    </row>
    <row r="646" spans="1:9" ht="15.75" customHeight="1">
      <c r="A646" s="16"/>
      <c r="B646" s="16"/>
      <c r="C646" s="16"/>
      <c r="D646" s="16"/>
      <c r="E646" s="16"/>
      <c r="F646" s="16"/>
      <c r="G646" s="16"/>
      <c r="H646" s="16"/>
      <c r="I646" s="16"/>
    </row>
    <row r="647" spans="1:9" ht="15.75" customHeight="1">
      <c r="A647" s="16"/>
      <c r="B647" s="16"/>
      <c r="C647" s="16"/>
      <c r="D647" s="16"/>
      <c r="E647" s="16"/>
      <c r="F647" s="16"/>
      <c r="G647" s="16"/>
      <c r="H647" s="16"/>
      <c r="I647" s="16"/>
    </row>
    <row r="648" spans="1:9" ht="15.75" customHeight="1">
      <c r="A648" s="16"/>
      <c r="B648" s="16"/>
      <c r="C648" s="16"/>
      <c r="D648" s="16"/>
      <c r="E648" s="16"/>
      <c r="F648" s="16"/>
      <c r="G648" s="16"/>
      <c r="H648" s="16"/>
      <c r="I648" s="16"/>
    </row>
    <row r="649" spans="1:9" ht="15.75" customHeight="1">
      <c r="A649" s="16"/>
      <c r="B649" s="16"/>
      <c r="C649" s="16"/>
      <c r="D649" s="16"/>
      <c r="E649" s="16"/>
      <c r="F649" s="16"/>
      <c r="G649" s="16"/>
      <c r="H649" s="16"/>
      <c r="I649" s="16"/>
    </row>
    <row r="650" spans="1:9" ht="15.75" customHeight="1">
      <c r="A650" s="16"/>
      <c r="B650" s="16"/>
      <c r="C650" s="16"/>
      <c r="D650" s="16"/>
      <c r="E650" s="16"/>
      <c r="F650" s="16"/>
      <c r="G650" s="16"/>
      <c r="H650" s="16"/>
      <c r="I650" s="16"/>
    </row>
    <row r="651" spans="1:9" ht="15.75" customHeight="1">
      <c r="A651" s="16"/>
      <c r="B651" s="16"/>
      <c r="C651" s="16"/>
      <c r="D651" s="16"/>
      <c r="E651" s="16"/>
      <c r="F651" s="16"/>
      <c r="G651" s="16"/>
      <c r="H651" s="16"/>
      <c r="I651" s="16"/>
    </row>
    <row r="652" spans="1:9" ht="15.75" customHeight="1">
      <c r="A652" s="16"/>
      <c r="B652" s="16"/>
      <c r="C652" s="16"/>
      <c r="D652" s="16"/>
      <c r="E652" s="16"/>
      <c r="F652" s="16"/>
      <c r="G652" s="16"/>
      <c r="H652" s="16"/>
      <c r="I652" s="16"/>
    </row>
    <row r="653" spans="1:9" ht="15.75" customHeight="1">
      <c r="A653" s="16"/>
      <c r="B653" s="16"/>
      <c r="C653" s="16"/>
      <c r="D653" s="16"/>
      <c r="E653" s="16"/>
      <c r="F653" s="16"/>
      <c r="G653" s="16"/>
      <c r="H653" s="16"/>
      <c r="I653" s="16"/>
    </row>
    <row r="654" spans="1:9" ht="15.75" customHeight="1">
      <c r="A654" s="16"/>
      <c r="B654" s="16"/>
      <c r="C654" s="16"/>
      <c r="D654" s="16"/>
      <c r="E654" s="16"/>
      <c r="F654" s="16"/>
      <c r="G654" s="16"/>
      <c r="H654" s="16"/>
      <c r="I654" s="16"/>
    </row>
    <row r="655" spans="1:9" ht="15.75" customHeight="1">
      <c r="A655" s="16"/>
      <c r="B655" s="16"/>
      <c r="C655" s="16"/>
      <c r="D655" s="16"/>
      <c r="E655" s="16"/>
      <c r="F655" s="16"/>
      <c r="G655" s="16"/>
      <c r="H655" s="16"/>
      <c r="I655" s="16"/>
    </row>
    <row r="656" spans="1:9" ht="15.75" customHeight="1">
      <c r="A656" s="16"/>
      <c r="B656" s="16"/>
      <c r="C656" s="16"/>
      <c r="D656" s="16"/>
      <c r="E656" s="16"/>
      <c r="F656" s="16"/>
      <c r="G656" s="16"/>
      <c r="H656" s="16"/>
      <c r="I656" s="16"/>
    </row>
    <row r="657" spans="1:9" ht="15.75" customHeight="1">
      <c r="A657" s="16"/>
      <c r="B657" s="16"/>
      <c r="C657" s="16"/>
      <c r="D657" s="16"/>
      <c r="E657" s="16"/>
      <c r="F657" s="16"/>
      <c r="G657" s="16"/>
      <c r="H657" s="16"/>
      <c r="I657" s="16"/>
    </row>
    <row r="658" spans="1:9" ht="15.75" customHeight="1">
      <c r="A658" s="16"/>
      <c r="B658" s="16"/>
      <c r="C658" s="16"/>
      <c r="D658" s="16"/>
      <c r="E658" s="16"/>
      <c r="F658" s="16"/>
      <c r="G658" s="16"/>
      <c r="H658" s="16"/>
      <c r="I658" s="16"/>
    </row>
    <row r="659" spans="1:9" ht="15.75" customHeight="1">
      <c r="A659" s="16"/>
      <c r="B659" s="16"/>
      <c r="C659" s="16"/>
      <c r="D659" s="16"/>
      <c r="E659" s="16"/>
      <c r="F659" s="16"/>
      <c r="G659" s="16"/>
      <c r="H659" s="16"/>
      <c r="I659" s="16"/>
    </row>
    <row r="660" spans="1:9" ht="15.75" customHeight="1">
      <c r="A660" s="16"/>
      <c r="B660" s="16"/>
      <c r="C660" s="16"/>
      <c r="D660" s="16"/>
      <c r="E660" s="16"/>
      <c r="F660" s="16"/>
      <c r="G660" s="16"/>
      <c r="H660" s="16"/>
      <c r="I660" s="16"/>
    </row>
    <row r="661" spans="1:9" ht="15.75" customHeight="1">
      <c r="A661" s="16"/>
      <c r="B661" s="16"/>
      <c r="C661" s="16"/>
      <c r="D661" s="16"/>
      <c r="E661" s="16"/>
      <c r="F661" s="16"/>
      <c r="G661" s="16"/>
      <c r="H661" s="16"/>
      <c r="I661" s="16"/>
    </row>
    <row r="662" spans="1:9" ht="15.75" customHeight="1">
      <c r="A662" s="16"/>
      <c r="B662" s="16"/>
      <c r="C662" s="16"/>
      <c r="D662" s="16"/>
      <c r="E662" s="16"/>
      <c r="F662" s="16"/>
      <c r="G662" s="16"/>
      <c r="H662" s="16"/>
      <c r="I662" s="16"/>
    </row>
    <row r="663" spans="1:9" ht="15.75" customHeight="1">
      <c r="A663" s="16"/>
      <c r="B663" s="16"/>
      <c r="C663" s="16"/>
      <c r="D663" s="16"/>
      <c r="E663" s="16"/>
      <c r="F663" s="16"/>
      <c r="G663" s="16"/>
      <c r="H663" s="16"/>
      <c r="I663" s="16"/>
    </row>
    <row r="664" spans="1:9" ht="15.75" customHeight="1">
      <c r="A664" s="16"/>
      <c r="B664" s="16"/>
      <c r="C664" s="16"/>
      <c r="D664" s="16"/>
      <c r="E664" s="16"/>
      <c r="F664" s="16"/>
      <c r="G664" s="16"/>
      <c r="H664" s="16"/>
      <c r="I664" s="16"/>
    </row>
    <row r="665" spans="1:9" ht="15.75" customHeight="1">
      <c r="A665" s="16"/>
      <c r="B665" s="16"/>
      <c r="C665" s="16"/>
      <c r="D665" s="16"/>
      <c r="E665" s="16"/>
      <c r="F665" s="16"/>
      <c r="G665" s="16"/>
      <c r="H665" s="16"/>
      <c r="I665" s="16"/>
    </row>
    <row r="666" spans="1:9" ht="15.75" customHeight="1">
      <c r="A666" s="16"/>
      <c r="B666" s="16"/>
      <c r="C666" s="16"/>
      <c r="D666" s="16"/>
      <c r="E666" s="16"/>
      <c r="F666" s="16"/>
      <c r="G666" s="16"/>
      <c r="H666" s="16"/>
      <c r="I666" s="16"/>
    </row>
    <row r="667" spans="1:9" ht="15.75" customHeight="1">
      <c r="A667" s="16"/>
      <c r="B667" s="16"/>
      <c r="C667" s="16"/>
      <c r="D667" s="16"/>
      <c r="E667" s="16"/>
      <c r="F667" s="16"/>
      <c r="G667" s="16"/>
      <c r="H667" s="16"/>
      <c r="I667" s="16"/>
    </row>
    <row r="668" spans="1:9" ht="15.75" customHeight="1">
      <c r="A668" s="16"/>
      <c r="B668" s="16"/>
      <c r="C668" s="16"/>
      <c r="D668" s="16"/>
      <c r="E668" s="16"/>
      <c r="F668" s="16"/>
      <c r="G668" s="16"/>
      <c r="H668" s="16"/>
      <c r="I668" s="16"/>
    </row>
    <row r="669" spans="1:9" ht="15.75" customHeight="1">
      <c r="A669" s="16"/>
      <c r="B669" s="16"/>
      <c r="C669" s="16"/>
      <c r="D669" s="16"/>
      <c r="E669" s="16"/>
      <c r="F669" s="16"/>
      <c r="G669" s="16"/>
      <c r="H669" s="16"/>
      <c r="I669" s="16"/>
    </row>
    <row r="670" spans="1:9" ht="15.75" customHeight="1">
      <c r="A670" s="16"/>
      <c r="B670" s="16"/>
      <c r="C670" s="16"/>
      <c r="D670" s="16"/>
      <c r="E670" s="16"/>
      <c r="F670" s="16"/>
      <c r="G670" s="16"/>
      <c r="H670" s="16"/>
      <c r="I670" s="16"/>
    </row>
    <row r="671" spans="1:9" ht="15.75" customHeight="1">
      <c r="A671" s="16"/>
      <c r="B671" s="16"/>
      <c r="C671" s="16"/>
      <c r="D671" s="16"/>
      <c r="E671" s="16"/>
      <c r="F671" s="16"/>
      <c r="G671" s="16"/>
      <c r="H671" s="16"/>
      <c r="I671" s="16"/>
    </row>
    <row r="672" spans="1:9" ht="15.75" customHeight="1">
      <c r="A672" s="16"/>
      <c r="B672" s="16"/>
      <c r="C672" s="16"/>
      <c r="D672" s="16"/>
      <c r="E672" s="16"/>
      <c r="F672" s="16"/>
      <c r="G672" s="16"/>
      <c r="H672" s="16"/>
      <c r="I672" s="16"/>
    </row>
    <row r="673" spans="1:9" ht="15.75" customHeight="1">
      <c r="A673" s="16"/>
      <c r="B673" s="16"/>
      <c r="C673" s="16"/>
      <c r="D673" s="16"/>
      <c r="E673" s="16"/>
      <c r="F673" s="16"/>
      <c r="G673" s="16"/>
      <c r="H673" s="16"/>
      <c r="I673" s="16"/>
    </row>
    <row r="674" spans="1:9" ht="15.75" customHeight="1">
      <c r="A674" s="16"/>
      <c r="B674" s="16"/>
      <c r="C674" s="16"/>
      <c r="D674" s="16"/>
      <c r="E674" s="16"/>
      <c r="F674" s="16"/>
      <c r="G674" s="16"/>
      <c r="H674" s="16"/>
      <c r="I674" s="16"/>
    </row>
    <row r="675" spans="1:9" ht="15.75" customHeight="1">
      <c r="A675" s="16"/>
      <c r="B675" s="16"/>
      <c r="C675" s="16"/>
      <c r="D675" s="16"/>
      <c r="E675" s="16"/>
      <c r="F675" s="16"/>
      <c r="G675" s="16"/>
      <c r="H675" s="16"/>
      <c r="I675" s="16"/>
    </row>
    <row r="676" spans="1:9" ht="15.75" customHeight="1">
      <c r="A676" s="16"/>
      <c r="B676" s="16"/>
      <c r="C676" s="16"/>
      <c r="D676" s="16"/>
      <c r="E676" s="16"/>
      <c r="F676" s="16"/>
      <c r="G676" s="16"/>
      <c r="H676" s="16"/>
      <c r="I676" s="16"/>
    </row>
    <row r="677" spans="1:9" ht="15.75" customHeight="1">
      <c r="A677" s="16"/>
      <c r="B677" s="16"/>
      <c r="C677" s="16"/>
      <c r="D677" s="16"/>
      <c r="E677" s="16"/>
      <c r="F677" s="16"/>
      <c r="G677" s="16"/>
      <c r="H677" s="16"/>
      <c r="I677" s="16"/>
    </row>
    <row r="678" spans="1:9" ht="15.75" customHeight="1">
      <c r="A678" s="16"/>
      <c r="B678" s="16"/>
      <c r="C678" s="16"/>
      <c r="D678" s="16"/>
      <c r="E678" s="16"/>
      <c r="F678" s="16"/>
      <c r="G678" s="16"/>
      <c r="H678" s="16"/>
      <c r="I678" s="16"/>
    </row>
    <row r="679" spans="1:9" ht="15.75" customHeight="1">
      <c r="A679" s="16"/>
      <c r="B679" s="16"/>
      <c r="C679" s="16"/>
      <c r="D679" s="16"/>
      <c r="E679" s="16"/>
      <c r="F679" s="16"/>
      <c r="G679" s="16"/>
      <c r="H679" s="16"/>
      <c r="I679" s="16"/>
    </row>
    <row r="680" spans="1:9" ht="15.75" customHeight="1">
      <c r="A680" s="16"/>
      <c r="B680" s="16"/>
      <c r="C680" s="16"/>
      <c r="D680" s="16"/>
      <c r="E680" s="16"/>
      <c r="F680" s="16"/>
      <c r="G680" s="16"/>
      <c r="H680" s="16"/>
      <c r="I680" s="16"/>
    </row>
    <row r="681" spans="1:9" ht="15.75" customHeight="1">
      <c r="A681" s="16"/>
      <c r="B681" s="16"/>
      <c r="C681" s="16"/>
      <c r="D681" s="16"/>
      <c r="E681" s="16"/>
      <c r="F681" s="16"/>
      <c r="G681" s="16"/>
      <c r="H681" s="16"/>
      <c r="I681" s="16"/>
    </row>
    <row r="682" spans="1:9" ht="15.75" customHeight="1">
      <c r="A682" s="16"/>
      <c r="B682" s="16"/>
      <c r="C682" s="16"/>
      <c r="D682" s="16"/>
      <c r="E682" s="16"/>
      <c r="F682" s="16"/>
      <c r="G682" s="16"/>
      <c r="H682" s="16"/>
      <c r="I682" s="16"/>
    </row>
    <row r="683" spans="1:9" ht="15.75" customHeight="1">
      <c r="A683" s="16"/>
      <c r="B683" s="16"/>
      <c r="C683" s="16"/>
      <c r="D683" s="16"/>
      <c r="E683" s="16"/>
      <c r="F683" s="16"/>
      <c r="G683" s="16"/>
      <c r="H683" s="16"/>
      <c r="I683" s="16"/>
    </row>
    <row r="684" spans="1:9" ht="15.75" customHeight="1">
      <c r="A684" s="16"/>
      <c r="B684" s="16"/>
      <c r="C684" s="16"/>
      <c r="D684" s="16"/>
      <c r="E684" s="16"/>
      <c r="F684" s="16"/>
      <c r="G684" s="16"/>
      <c r="H684" s="16"/>
      <c r="I684" s="16"/>
    </row>
    <row r="685" spans="1:9" ht="15.75" customHeight="1">
      <c r="A685" s="16"/>
      <c r="B685" s="16"/>
      <c r="C685" s="16"/>
      <c r="D685" s="16"/>
      <c r="E685" s="16"/>
      <c r="F685" s="16"/>
      <c r="G685" s="16"/>
      <c r="H685" s="16"/>
      <c r="I685" s="16"/>
    </row>
    <row r="686" spans="1:9" ht="15.75" customHeight="1">
      <c r="A686" s="16"/>
      <c r="B686" s="16"/>
      <c r="C686" s="16"/>
      <c r="D686" s="16"/>
      <c r="E686" s="16"/>
      <c r="F686" s="16"/>
      <c r="G686" s="16"/>
      <c r="H686" s="16"/>
      <c r="I686" s="16"/>
    </row>
    <row r="687" spans="1:9" ht="15.75" customHeight="1">
      <c r="A687" s="16"/>
      <c r="B687" s="16"/>
      <c r="C687" s="16"/>
      <c r="D687" s="16"/>
      <c r="E687" s="16"/>
      <c r="F687" s="16"/>
      <c r="G687" s="16"/>
      <c r="H687" s="16"/>
      <c r="I687" s="16"/>
    </row>
    <row r="688" spans="1:9" ht="15.75" customHeight="1">
      <c r="A688" s="16"/>
      <c r="B688" s="16"/>
      <c r="C688" s="16"/>
      <c r="D688" s="16"/>
      <c r="E688" s="16"/>
      <c r="F688" s="16"/>
      <c r="G688" s="16"/>
      <c r="H688" s="16"/>
      <c r="I688" s="16"/>
    </row>
    <row r="689" spans="1:9" ht="15.75" customHeight="1">
      <c r="A689" s="16"/>
      <c r="B689" s="16"/>
      <c r="C689" s="16"/>
      <c r="D689" s="16"/>
      <c r="E689" s="16"/>
      <c r="F689" s="16"/>
      <c r="G689" s="16"/>
      <c r="H689" s="16"/>
      <c r="I689" s="16"/>
    </row>
    <row r="690" spans="1:9" ht="15.75" customHeight="1">
      <c r="A690" s="16"/>
      <c r="B690" s="16"/>
      <c r="C690" s="16"/>
      <c r="D690" s="16"/>
      <c r="E690" s="16"/>
      <c r="F690" s="16"/>
      <c r="G690" s="16"/>
      <c r="H690" s="16"/>
      <c r="I690" s="16"/>
    </row>
    <row r="691" spans="1:9" ht="15.75" customHeight="1">
      <c r="A691" s="16"/>
      <c r="B691" s="16"/>
      <c r="C691" s="16"/>
      <c r="D691" s="16"/>
      <c r="E691" s="16"/>
      <c r="F691" s="16"/>
      <c r="G691" s="16"/>
      <c r="H691" s="16"/>
      <c r="I691" s="16"/>
    </row>
    <row r="692" spans="1:9" ht="15.75" customHeight="1">
      <c r="A692" s="16"/>
      <c r="B692" s="16"/>
      <c r="C692" s="16"/>
      <c r="D692" s="16"/>
      <c r="E692" s="16"/>
      <c r="F692" s="16"/>
      <c r="G692" s="16"/>
      <c r="H692" s="16"/>
      <c r="I692" s="16"/>
    </row>
    <row r="693" spans="1:9" ht="15.75" customHeight="1">
      <c r="A693" s="16"/>
      <c r="B693" s="16"/>
      <c r="C693" s="16"/>
      <c r="D693" s="16"/>
      <c r="E693" s="16"/>
      <c r="F693" s="16"/>
      <c r="G693" s="16"/>
      <c r="H693" s="16"/>
      <c r="I693" s="16"/>
    </row>
    <row r="694" spans="1:9" ht="15.75" customHeight="1">
      <c r="A694" s="16"/>
      <c r="B694" s="16"/>
      <c r="C694" s="16"/>
      <c r="D694" s="16"/>
      <c r="E694" s="16"/>
      <c r="F694" s="16"/>
      <c r="G694" s="16"/>
      <c r="H694" s="16"/>
      <c r="I694" s="16"/>
    </row>
    <row r="695" spans="1:9" ht="15.75" customHeight="1">
      <c r="A695" s="16"/>
      <c r="B695" s="16"/>
      <c r="C695" s="16"/>
      <c r="D695" s="16"/>
      <c r="E695" s="16"/>
      <c r="F695" s="16"/>
      <c r="G695" s="16"/>
      <c r="H695" s="16"/>
      <c r="I695" s="16"/>
    </row>
    <row r="696" spans="1:9" ht="15.75" customHeight="1">
      <c r="A696" s="16"/>
      <c r="B696" s="16"/>
      <c r="C696" s="16"/>
      <c r="D696" s="16"/>
      <c r="E696" s="16"/>
      <c r="F696" s="16"/>
      <c r="G696" s="16"/>
      <c r="H696" s="16"/>
      <c r="I696" s="16"/>
    </row>
    <row r="697" spans="1:9" ht="15.75" customHeight="1">
      <c r="A697" s="16"/>
      <c r="B697" s="16"/>
      <c r="C697" s="16"/>
      <c r="D697" s="16"/>
      <c r="E697" s="16"/>
      <c r="F697" s="16"/>
      <c r="G697" s="16"/>
      <c r="H697" s="16"/>
      <c r="I697" s="16"/>
    </row>
    <row r="698" spans="1:9" ht="15.75" customHeight="1">
      <c r="A698" s="16"/>
      <c r="B698" s="16"/>
      <c r="C698" s="16"/>
      <c r="D698" s="16"/>
      <c r="E698" s="16"/>
      <c r="F698" s="16"/>
      <c r="G698" s="16"/>
      <c r="H698" s="16"/>
      <c r="I698" s="16"/>
    </row>
    <row r="699" spans="1:9" ht="15.75" customHeight="1">
      <c r="A699" s="16"/>
      <c r="B699" s="16"/>
      <c r="C699" s="16"/>
      <c r="D699" s="16"/>
      <c r="E699" s="16"/>
      <c r="F699" s="16"/>
      <c r="G699" s="16"/>
      <c r="H699" s="16"/>
      <c r="I699" s="16"/>
    </row>
    <row r="700" spans="1:9" ht="15.75" customHeight="1">
      <c r="A700" s="16"/>
      <c r="B700" s="16"/>
      <c r="C700" s="16"/>
      <c r="D700" s="16"/>
      <c r="E700" s="16"/>
      <c r="F700" s="16"/>
      <c r="G700" s="16"/>
      <c r="H700" s="16"/>
      <c r="I700" s="16"/>
    </row>
    <row r="701" spans="1:9" ht="15.75" customHeight="1">
      <c r="A701" s="16"/>
      <c r="B701" s="16"/>
      <c r="C701" s="16"/>
      <c r="D701" s="16"/>
      <c r="E701" s="16"/>
      <c r="F701" s="16"/>
      <c r="G701" s="16"/>
      <c r="H701" s="16"/>
      <c r="I701" s="16"/>
    </row>
    <row r="702" spans="1:9" ht="15.75" customHeight="1">
      <c r="A702" s="16"/>
      <c r="B702" s="16"/>
      <c r="C702" s="16"/>
      <c r="D702" s="16"/>
      <c r="E702" s="16"/>
      <c r="F702" s="16"/>
      <c r="G702" s="16"/>
      <c r="H702" s="16"/>
      <c r="I702" s="16"/>
    </row>
    <row r="703" spans="1:9" ht="15.75" customHeight="1">
      <c r="A703" s="16"/>
      <c r="B703" s="16"/>
      <c r="C703" s="16"/>
      <c r="D703" s="16"/>
      <c r="E703" s="16"/>
      <c r="F703" s="16"/>
      <c r="G703" s="16"/>
      <c r="H703" s="16"/>
      <c r="I703" s="16"/>
    </row>
    <row r="704" spans="1:9" ht="15.75" customHeight="1">
      <c r="A704" s="16"/>
      <c r="B704" s="16"/>
      <c r="C704" s="16"/>
      <c r="D704" s="16"/>
      <c r="E704" s="16"/>
      <c r="F704" s="16"/>
      <c r="G704" s="16"/>
      <c r="H704" s="16"/>
      <c r="I704" s="16"/>
    </row>
    <row r="705" spans="1:9" ht="15.75" customHeight="1">
      <c r="A705" s="16"/>
      <c r="B705" s="16"/>
      <c r="C705" s="16"/>
      <c r="D705" s="16"/>
      <c r="E705" s="16"/>
      <c r="F705" s="16"/>
      <c r="G705" s="16"/>
      <c r="H705" s="16"/>
      <c r="I705" s="16"/>
    </row>
    <row r="706" spans="1:9" ht="15.75" customHeight="1">
      <c r="A706" s="16"/>
      <c r="B706" s="16"/>
      <c r="C706" s="16"/>
      <c r="D706" s="16"/>
      <c r="E706" s="16"/>
      <c r="F706" s="16"/>
      <c r="G706" s="16"/>
      <c r="H706" s="16"/>
      <c r="I706" s="16"/>
    </row>
    <row r="707" spans="1:9" ht="15.75" customHeight="1">
      <c r="A707" s="16"/>
      <c r="B707" s="16"/>
      <c r="C707" s="16"/>
      <c r="D707" s="16"/>
      <c r="E707" s="16"/>
      <c r="F707" s="16"/>
      <c r="G707" s="16"/>
      <c r="H707" s="16"/>
      <c r="I707" s="16"/>
    </row>
    <row r="708" spans="1:9" ht="15.75" customHeight="1">
      <c r="A708" s="16"/>
      <c r="B708" s="16"/>
      <c r="C708" s="16"/>
      <c r="D708" s="16"/>
      <c r="E708" s="16"/>
      <c r="F708" s="16"/>
      <c r="G708" s="16"/>
      <c r="H708" s="16"/>
      <c r="I708" s="16"/>
    </row>
    <row r="709" spans="1:9" ht="15.75" customHeight="1">
      <c r="A709" s="16"/>
      <c r="B709" s="16"/>
      <c r="C709" s="16"/>
      <c r="D709" s="16"/>
      <c r="E709" s="16"/>
      <c r="F709" s="16"/>
      <c r="G709" s="16"/>
      <c r="H709" s="16"/>
      <c r="I709" s="16"/>
    </row>
    <row r="710" spans="1:9" ht="15.75" customHeight="1">
      <c r="A710" s="16"/>
      <c r="B710" s="16"/>
      <c r="C710" s="16"/>
      <c r="D710" s="16"/>
      <c r="E710" s="16"/>
      <c r="F710" s="16"/>
      <c r="G710" s="16"/>
      <c r="H710" s="16"/>
      <c r="I710" s="16"/>
    </row>
    <row r="711" spans="1:9" ht="15.75" customHeight="1">
      <c r="A711" s="16"/>
      <c r="B711" s="16"/>
      <c r="C711" s="16"/>
      <c r="D711" s="16"/>
      <c r="E711" s="16"/>
      <c r="F711" s="16"/>
      <c r="G711" s="16"/>
      <c r="H711" s="16"/>
      <c r="I711" s="16"/>
    </row>
    <row r="712" spans="1:9" ht="15.75" customHeight="1">
      <c r="A712" s="16"/>
      <c r="B712" s="16"/>
      <c r="C712" s="16"/>
      <c r="D712" s="16"/>
      <c r="E712" s="16"/>
      <c r="F712" s="16"/>
      <c r="G712" s="16"/>
      <c r="H712" s="16"/>
      <c r="I712" s="16"/>
    </row>
    <row r="713" spans="1:9" ht="15.75" customHeight="1">
      <c r="A713" s="16"/>
      <c r="B713" s="16"/>
      <c r="C713" s="16"/>
      <c r="D713" s="16"/>
      <c r="E713" s="16"/>
      <c r="F713" s="16"/>
      <c r="G713" s="16"/>
      <c r="H713" s="16"/>
      <c r="I713" s="16"/>
    </row>
    <row r="714" spans="1:9" ht="15.75" customHeight="1">
      <c r="A714" s="16"/>
      <c r="B714" s="16"/>
      <c r="C714" s="16"/>
      <c r="D714" s="16"/>
      <c r="E714" s="16"/>
      <c r="F714" s="16"/>
      <c r="G714" s="16"/>
      <c r="H714" s="16"/>
      <c r="I714" s="16"/>
    </row>
    <row r="715" spans="1:9" ht="15.75" customHeight="1">
      <c r="A715" s="16"/>
      <c r="B715" s="16"/>
      <c r="C715" s="16"/>
      <c r="D715" s="16"/>
      <c r="E715" s="16"/>
      <c r="F715" s="16"/>
      <c r="G715" s="16"/>
      <c r="H715" s="16"/>
      <c r="I715" s="16"/>
    </row>
    <row r="716" spans="1:9" ht="15.75" customHeight="1">
      <c r="A716" s="16"/>
      <c r="B716" s="16"/>
      <c r="C716" s="16"/>
      <c r="D716" s="16"/>
      <c r="E716" s="16"/>
      <c r="F716" s="16"/>
      <c r="G716" s="16"/>
      <c r="H716" s="16"/>
      <c r="I716" s="16"/>
    </row>
    <row r="717" spans="1:9" ht="15.75" customHeight="1">
      <c r="A717" s="16"/>
      <c r="B717" s="16"/>
      <c r="C717" s="16"/>
      <c r="D717" s="16"/>
      <c r="E717" s="16"/>
      <c r="F717" s="16"/>
      <c r="G717" s="16"/>
      <c r="H717" s="16"/>
      <c r="I717" s="16"/>
    </row>
    <row r="718" spans="1:9" ht="15.75" customHeight="1">
      <c r="A718" s="16"/>
      <c r="B718" s="16"/>
      <c r="C718" s="16"/>
      <c r="D718" s="16"/>
      <c r="E718" s="16"/>
      <c r="F718" s="16"/>
      <c r="G718" s="16"/>
      <c r="H718" s="16"/>
      <c r="I718" s="16"/>
    </row>
    <row r="719" spans="1:9" ht="15.75" customHeight="1">
      <c r="A719" s="16"/>
      <c r="B719" s="16"/>
      <c r="C719" s="16"/>
      <c r="D719" s="16"/>
      <c r="E719" s="16"/>
      <c r="F719" s="16"/>
      <c r="G719" s="16"/>
      <c r="H719" s="16"/>
      <c r="I719" s="16"/>
    </row>
    <row r="720" spans="1:9" ht="15.75" customHeight="1">
      <c r="A720" s="16"/>
      <c r="B720" s="16"/>
      <c r="C720" s="16"/>
      <c r="D720" s="16"/>
      <c r="E720" s="16"/>
      <c r="F720" s="16"/>
      <c r="G720" s="16"/>
      <c r="H720" s="16"/>
      <c r="I720" s="16"/>
    </row>
    <row r="721" spans="1:9" ht="15.75" customHeight="1">
      <c r="A721" s="16"/>
      <c r="B721" s="16"/>
      <c r="C721" s="16"/>
      <c r="D721" s="16"/>
      <c r="E721" s="16"/>
      <c r="F721" s="16"/>
      <c r="G721" s="16"/>
      <c r="H721" s="16"/>
      <c r="I721" s="16"/>
    </row>
    <row r="722" spans="1:9" ht="15.75" customHeight="1">
      <c r="A722" s="16"/>
      <c r="B722" s="16"/>
      <c r="C722" s="16"/>
      <c r="D722" s="16"/>
      <c r="E722" s="16"/>
      <c r="F722" s="16"/>
      <c r="G722" s="16"/>
      <c r="H722" s="16"/>
      <c r="I722" s="16"/>
    </row>
    <row r="723" spans="1:9" ht="15.75" customHeight="1">
      <c r="A723" s="16"/>
      <c r="B723" s="16"/>
      <c r="C723" s="16"/>
      <c r="D723" s="16"/>
      <c r="E723" s="16"/>
      <c r="F723" s="16"/>
      <c r="G723" s="16"/>
      <c r="H723" s="16"/>
      <c r="I723" s="16"/>
    </row>
    <row r="724" spans="1:9" ht="15.75" customHeight="1">
      <c r="A724" s="16"/>
      <c r="B724" s="16"/>
      <c r="C724" s="16"/>
      <c r="D724" s="16"/>
      <c r="E724" s="16"/>
      <c r="F724" s="16"/>
      <c r="G724" s="16"/>
      <c r="H724" s="16"/>
      <c r="I724" s="16"/>
    </row>
    <row r="725" spans="1:9" ht="15.75" customHeight="1">
      <c r="A725" s="16"/>
      <c r="B725" s="16"/>
      <c r="C725" s="16"/>
      <c r="D725" s="16"/>
      <c r="E725" s="16"/>
      <c r="F725" s="16"/>
      <c r="G725" s="16"/>
      <c r="H725" s="16"/>
      <c r="I725" s="16"/>
    </row>
    <row r="726" spans="1:9" ht="15.75" customHeight="1">
      <c r="A726" s="16"/>
      <c r="B726" s="16"/>
      <c r="C726" s="16"/>
      <c r="D726" s="16"/>
      <c r="E726" s="16"/>
      <c r="F726" s="16"/>
      <c r="G726" s="16"/>
      <c r="H726" s="16"/>
      <c r="I726" s="16"/>
    </row>
    <row r="727" spans="1:9" ht="15.75" customHeight="1">
      <c r="A727" s="16"/>
      <c r="B727" s="16"/>
      <c r="C727" s="16"/>
      <c r="D727" s="16"/>
      <c r="E727" s="16"/>
      <c r="F727" s="16"/>
      <c r="G727" s="16"/>
      <c r="H727" s="16"/>
      <c r="I727" s="16"/>
    </row>
    <row r="728" spans="1:9" ht="15.75" customHeight="1">
      <c r="A728" s="16"/>
      <c r="B728" s="16"/>
      <c r="C728" s="16"/>
      <c r="D728" s="16"/>
      <c r="E728" s="16"/>
      <c r="F728" s="16"/>
      <c r="G728" s="16"/>
      <c r="H728" s="16"/>
      <c r="I728" s="16"/>
    </row>
    <row r="729" spans="1:9" ht="15.75" customHeight="1">
      <c r="A729" s="16"/>
      <c r="B729" s="16"/>
      <c r="C729" s="16"/>
      <c r="D729" s="16"/>
      <c r="E729" s="16"/>
      <c r="F729" s="16"/>
      <c r="G729" s="16"/>
      <c r="H729" s="16"/>
      <c r="I729" s="16"/>
    </row>
    <row r="730" spans="1:9" ht="15.75" customHeight="1">
      <c r="A730" s="16"/>
      <c r="B730" s="16"/>
      <c r="C730" s="16"/>
      <c r="D730" s="16"/>
      <c r="E730" s="16"/>
      <c r="F730" s="16"/>
      <c r="G730" s="16"/>
      <c r="H730" s="16"/>
      <c r="I730" s="16"/>
    </row>
    <row r="731" spans="1:9" ht="15.75" customHeight="1">
      <c r="A731" s="16"/>
      <c r="B731" s="16"/>
      <c r="C731" s="16"/>
      <c r="D731" s="16"/>
      <c r="E731" s="16"/>
      <c r="F731" s="16"/>
      <c r="G731" s="16"/>
      <c r="H731" s="16"/>
      <c r="I731" s="16"/>
    </row>
    <row r="732" spans="1:9" ht="15.75" customHeight="1">
      <c r="A732" s="16"/>
      <c r="B732" s="16"/>
      <c r="C732" s="16"/>
      <c r="D732" s="16"/>
      <c r="E732" s="16"/>
      <c r="F732" s="16"/>
      <c r="G732" s="16"/>
      <c r="H732" s="16"/>
      <c r="I732" s="16"/>
    </row>
    <row r="733" spans="1:9" ht="15.75" customHeight="1">
      <c r="A733" s="16"/>
      <c r="B733" s="16"/>
      <c r="C733" s="16"/>
      <c r="D733" s="16"/>
      <c r="E733" s="16"/>
      <c r="F733" s="16"/>
      <c r="G733" s="16"/>
      <c r="H733" s="16"/>
      <c r="I733" s="16"/>
    </row>
    <row r="734" spans="1:9" ht="15.75" customHeight="1">
      <c r="A734" s="16"/>
      <c r="B734" s="16"/>
      <c r="C734" s="16"/>
      <c r="D734" s="16"/>
      <c r="E734" s="16"/>
      <c r="F734" s="16"/>
      <c r="G734" s="16"/>
      <c r="H734" s="16"/>
      <c r="I734" s="16"/>
    </row>
    <row r="735" spans="1:9" ht="15.75" customHeight="1">
      <c r="A735" s="16"/>
      <c r="B735" s="16"/>
      <c r="C735" s="16"/>
      <c r="D735" s="16"/>
      <c r="E735" s="16"/>
      <c r="F735" s="16"/>
      <c r="G735" s="16"/>
      <c r="H735" s="16"/>
      <c r="I735" s="16"/>
    </row>
    <row r="736" spans="1:9" ht="15.75" customHeight="1">
      <c r="A736" s="16"/>
      <c r="B736" s="16"/>
      <c r="C736" s="16"/>
      <c r="D736" s="16"/>
      <c r="E736" s="16"/>
      <c r="F736" s="16"/>
      <c r="G736" s="16"/>
      <c r="H736" s="16"/>
      <c r="I736" s="16"/>
    </row>
    <row r="737" spans="1:9" ht="15.75" customHeight="1">
      <c r="A737" s="16"/>
      <c r="B737" s="16"/>
      <c r="C737" s="16"/>
      <c r="D737" s="16"/>
      <c r="E737" s="16"/>
      <c r="F737" s="16"/>
      <c r="G737" s="16"/>
      <c r="H737" s="16"/>
      <c r="I737" s="16"/>
    </row>
    <row r="738" spans="1:9" ht="15.75" customHeight="1">
      <c r="A738" s="16"/>
      <c r="B738" s="16"/>
      <c r="C738" s="16"/>
      <c r="D738" s="16"/>
      <c r="E738" s="16"/>
      <c r="F738" s="16"/>
      <c r="G738" s="16"/>
      <c r="H738" s="16"/>
      <c r="I738" s="16"/>
    </row>
    <row r="739" spans="1:9" ht="15.75" customHeight="1">
      <c r="A739" s="16"/>
      <c r="B739" s="16"/>
      <c r="C739" s="16"/>
      <c r="D739" s="16"/>
      <c r="E739" s="16"/>
      <c r="F739" s="16"/>
      <c r="G739" s="16"/>
      <c r="H739" s="16"/>
      <c r="I739" s="16"/>
    </row>
    <row r="740" spans="1:9" ht="15.75" customHeight="1">
      <c r="A740" s="16"/>
      <c r="B740" s="16"/>
      <c r="C740" s="16"/>
      <c r="D740" s="16"/>
      <c r="E740" s="16"/>
      <c r="F740" s="16"/>
      <c r="G740" s="16"/>
      <c r="H740" s="16"/>
      <c r="I740" s="16"/>
    </row>
    <row r="741" spans="1:9" ht="15.75" customHeight="1">
      <c r="A741" s="16"/>
      <c r="B741" s="16"/>
      <c r="C741" s="16"/>
      <c r="D741" s="16"/>
      <c r="E741" s="16"/>
      <c r="F741" s="16"/>
      <c r="G741" s="16"/>
      <c r="H741" s="16"/>
      <c r="I741" s="16"/>
    </row>
    <row r="742" spans="1:9" ht="15.75" customHeight="1">
      <c r="A742" s="16"/>
      <c r="B742" s="16"/>
      <c r="C742" s="16"/>
      <c r="D742" s="16"/>
      <c r="E742" s="16"/>
      <c r="F742" s="16"/>
      <c r="G742" s="16"/>
      <c r="H742" s="16"/>
      <c r="I742" s="16"/>
    </row>
    <row r="743" spans="1:9" ht="15.75" customHeight="1">
      <c r="A743" s="16"/>
      <c r="B743" s="16"/>
      <c r="C743" s="16"/>
      <c r="D743" s="16"/>
      <c r="E743" s="16"/>
      <c r="F743" s="16"/>
      <c r="G743" s="16"/>
      <c r="H743" s="16"/>
      <c r="I743" s="16"/>
    </row>
    <row r="744" spans="1:9" ht="15.75" customHeight="1">
      <c r="A744" s="16"/>
      <c r="B744" s="16"/>
      <c r="C744" s="16"/>
      <c r="D744" s="16"/>
      <c r="E744" s="16"/>
      <c r="F744" s="16"/>
      <c r="G744" s="16"/>
      <c r="H744" s="16"/>
      <c r="I744" s="16"/>
    </row>
    <row r="745" spans="1:9" ht="15.75" customHeight="1">
      <c r="A745" s="16"/>
      <c r="B745" s="16"/>
      <c r="C745" s="16"/>
      <c r="D745" s="16"/>
      <c r="E745" s="16"/>
      <c r="F745" s="16"/>
      <c r="G745" s="16"/>
      <c r="H745" s="16"/>
      <c r="I745" s="16"/>
    </row>
    <row r="746" spans="1:9" ht="15.75" customHeight="1">
      <c r="A746" s="16"/>
      <c r="B746" s="16"/>
      <c r="C746" s="16"/>
      <c r="D746" s="16"/>
      <c r="E746" s="16"/>
      <c r="F746" s="16"/>
      <c r="G746" s="16"/>
      <c r="H746" s="16"/>
      <c r="I746" s="16"/>
    </row>
    <row r="747" spans="1:9" ht="15.75" customHeight="1">
      <c r="A747" s="16"/>
      <c r="B747" s="16"/>
      <c r="C747" s="16"/>
      <c r="D747" s="16"/>
      <c r="E747" s="16"/>
      <c r="F747" s="16"/>
      <c r="G747" s="16"/>
      <c r="H747" s="16"/>
      <c r="I747" s="16"/>
    </row>
    <row r="748" spans="1:9" ht="15.75" customHeight="1">
      <c r="A748" s="16"/>
      <c r="B748" s="16"/>
      <c r="C748" s="16"/>
      <c r="D748" s="16"/>
      <c r="E748" s="16"/>
      <c r="F748" s="16"/>
      <c r="G748" s="16"/>
      <c r="H748" s="16"/>
      <c r="I748" s="16"/>
    </row>
    <row r="749" spans="1:9" ht="15.75" customHeight="1">
      <c r="A749" s="16"/>
      <c r="B749" s="16"/>
      <c r="C749" s="16"/>
      <c r="D749" s="16"/>
      <c r="E749" s="16"/>
      <c r="F749" s="16"/>
      <c r="G749" s="16"/>
      <c r="H749" s="16"/>
      <c r="I749" s="16"/>
    </row>
    <row r="750" spans="1:9" ht="15.75" customHeight="1">
      <c r="A750" s="16"/>
      <c r="B750" s="16"/>
      <c r="C750" s="16"/>
      <c r="D750" s="16"/>
      <c r="E750" s="16"/>
      <c r="F750" s="16"/>
      <c r="G750" s="16"/>
      <c r="H750" s="16"/>
      <c r="I750" s="16"/>
    </row>
    <row r="751" spans="1:9" ht="15.75" customHeight="1">
      <c r="A751" s="16"/>
      <c r="B751" s="16"/>
      <c r="C751" s="16"/>
      <c r="D751" s="16"/>
      <c r="E751" s="16"/>
      <c r="F751" s="16"/>
      <c r="G751" s="16"/>
      <c r="H751" s="16"/>
      <c r="I751" s="16"/>
    </row>
    <row r="752" spans="1:9" ht="15.75" customHeight="1">
      <c r="A752" s="16"/>
      <c r="B752" s="16"/>
      <c r="C752" s="16"/>
      <c r="D752" s="16"/>
      <c r="E752" s="16"/>
      <c r="F752" s="16"/>
      <c r="G752" s="16"/>
      <c r="H752" s="16"/>
      <c r="I752" s="16"/>
    </row>
    <row r="753" spans="1:9" ht="15.75" customHeight="1">
      <c r="A753" s="16"/>
      <c r="B753" s="16"/>
      <c r="C753" s="16"/>
      <c r="D753" s="16"/>
      <c r="E753" s="16"/>
      <c r="F753" s="16"/>
      <c r="G753" s="16"/>
      <c r="H753" s="16"/>
      <c r="I753" s="16"/>
    </row>
    <row r="754" spans="1:9" ht="15.75" customHeight="1">
      <c r="A754" s="16"/>
      <c r="B754" s="16"/>
      <c r="C754" s="16"/>
      <c r="D754" s="16"/>
      <c r="E754" s="16"/>
      <c r="F754" s="16"/>
      <c r="G754" s="16"/>
      <c r="H754" s="16"/>
      <c r="I754" s="16"/>
    </row>
    <row r="755" spans="1:9" ht="15.75" customHeight="1">
      <c r="A755" s="16"/>
      <c r="B755" s="16"/>
      <c r="C755" s="16"/>
      <c r="D755" s="16"/>
      <c r="E755" s="16"/>
      <c r="F755" s="16"/>
      <c r="G755" s="16"/>
      <c r="H755" s="16"/>
      <c r="I755" s="16"/>
    </row>
    <row r="756" spans="1:9" ht="15.75" customHeight="1">
      <c r="A756" s="16"/>
      <c r="B756" s="16"/>
      <c r="C756" s="16"/>
      <c r="D756" s="16"/>
      <c r="E756" s="16"/>
      <c r="F756" s="16"/>
      <c r="G756" s="16"/>
      <c r="H756" s="16"/>
      <c r="I756" s="16"/>
    </row>
    <row r="757" spans="1:9" ht="15.75" customHeight="1">
      <c r="A757" s="16"/>
      <c r="B757" s="16"/>
      <c r="C757" s="16"/>
      <c r="D757" s="16"/>
      <c r="E757" s="16"/>
      <c r="F757" s="16"/>
      <c r="G757" s="16"/>
      <c r="H757" s="16"/>
      <c r="I757" s="16"/>
    </row>
    <row r="758" spans="1:9" ht="15.75" customHeight="1">
      <c r="A758" s="16"/>
      <c r="B758" s="16"/>
      <c r="C758" s="16"/>
      <c r="D758" s="16"/>
      <c r="E758" s="16"/>
      <c r="F758" s="16"/>
      <c r="G758" s="16"/>
      <c r="H758" s="16"/>
      <c r="I758" s="16"/>
    </row>
    <row r="759" spans="1:9" ht="15.75" customHeight="1">
      <c r="A759" s="16"/>
      <c r="B759" s="16"/>
      <c r="C759" s="16"/>
      <c r="D759" s="16"/>
      <c r="E759" s="16"/>
      <c r="F759" s="16"/>
      <c r="G759" s="16"/>
      <c r="H759" s="16"/>
      <c r="I759" s="16"/>
    </row>
    <row r="760" spans="1:9" ht="15.75" customHeight="1">
      <c r="A760" s="16"/>
      <c r="B760" s="16"/>
      <c r="C760" s="16"/>
      <c r="D760" s="16"/>
      <c r="E760" s="16"/>
      <c r="F760" s="16"/>
      <c r="G760" s="16"/>
      <c r="H760" s="16"/>
      <c r="I760" s="16"/>
    </row>
    <row r="761" spans="1:9" ht="15.75" customHeight="1">
      <c r="A761" s="16"/>
      <c r="B761" s="16"/>
      <c r="C761" s="16"/>
      <c r="D761" s="16"/>
      <c r="E761" s="16"/>
      <c r="F761" s="16"/>
      <c r="G761" s="16"/>
      <c r="H761" s="16"/>
      <c r="I761" s="16"/>
    </row>
    <row r="762" spans="1:9" ht="15.75" customHeight="1">
      <c r="A762" s="16"/>
      <c r="B762" s="16"/>
      <c r="C762" s="16"/>
      <c r="D762" s="16"/>
      <c r="E762" s="16"/>
      <c r="F762" s="16"/>
      <c r="G762" s="16"/>
      <c r="H762" s="16"/>
      <c r="I762" s="16"/>
    </row>
    <row r="763" spans="1:9" ht="15.75" customHeight="1">
      <c r="A763" s="16"/>
      <c r="B763" s="16"/>
      <c r="C763" s="16"/>
      <c r="D763" s="16"/>
      <c r="E763" s="16"/>
      <c r="F763" s="16"/>
      <c r="G763" s="16"/>
      <c r="H763" s="16"/>
      <c r="I763" s="16"/>
    </row>
    <row r="764" spans="1:9" ht="15.75" customHeight="1">
      <c r="A764" s="16"/>
      <c r="B764" s="16"/>
      <c r="C764" s="16"/>
      <c r="D764" s="16"/>
      <c r="E764" s="16"/>
      <c r="F764" s="16"/>
      <c r="G764" s="16"/>
      <c r="H764" s="16"/>
      <c r="I764" s="16"/>
    </row>
    <row r="765" spans="1:9" ht="15.75" customHeight="1">
      <c r="A765" s="16"/>
      <c r="B765" s="16"/>
      <c r="C765" s="16"/>
      <c r="D765" s="16"/>
      <c r="E765" s="16"/>
      <c r="F765" s="16"/>
      <c r="G765" s="16"/>
      <c r="H765" s="16"/>
      <c r="I765" s="16"/>
    </row>
    <row r="766" spans="1:9" ht="15.75" customHeight="1">
      <c r="A766" s="16"/>
      <c r="B766" s="16"/>
      <c r="C766" s="16"/>
      <c r="D766" s="16"/>
      <c r="E766" s="16"/>
      <c r="F766" s="16"/>
      <c r="G766" s="16"/>
      <c r="H766" s="16"/>
      <c r="I766" s="16"/>
    </row>
    <row r="767" spans="1:9" ht="15.75" customHeight="1">
      <c r="A767" s="16"/>
      <c r="B767" s="16"/>
      <c r="C767" s="16"/>
      <c r="D767" s="16"/>
      <c r="E767" s="16"/>
      <c r="F767" s="16"/>
      <c r="G767" s="16"/>
      <c r="H767" s="16"/>
      <c r="I767" s="16"/>
    </row>
    <row r="768" spans="1:9" ht="15.75" customHeight="1">
      <c r="A768" s="16"/>
      <c r="B768" s="16"/>
      <c r="C768" s="16"/>
      <c r="D768" s="16"/>
      <c r="E768" s="16"/>
      <c r="F768" s="16"/>
      <c r="G768" s="16"/>
      <c r="H768" s="16"/>
      <c r="I768" s="16"/>
    </row>
    <row r="769" spans="1:9" ht="15.75" customHeight="1">
      <c r="A769" s="16"/>
      <c r="B769" s="16"/>
      <c r="C769" s="16"/>
      <c r="D769" s="16"/>
      <c r="E769" s="16"/>
      <c r="F769" s="16"/>
      <c r="G769" s="16"/>
      <c r="H769" s="16"/>
      <c r="I769" s="16"/>
    </row>
    <row r="770" spans="1:9" ht="15.75" customHeight="1">
      <c r="A770" s="16"/>
      <c r="B770" s="16"/>
      <c r="C770" s="16"/>
      <c r="D770" s="16"/>
      <c r="E770" s="16"/>
      <c r="F770" s="16"/>
      <c r="G770" s="16"/>
      <c r="H770" s="16"/>
      <c r="I770" s="16"/>
    </row>
    <row r="771" spans="1:9" ht="15.75" customHeight="1">
      <c r="A771" s="16"/>
      <c r="B771" s="16"/>
      <c r="C771" s="16"/>
      <c r="D771" s="16"/>
      <c r="E771" s="16"/>
      <c r="F771" s="16"/>
      <c r="G771" s="16"/>
      <c r="H771" s="16"/>
      <c r="I771" s="16"/>
    </row>
    <row r="772" spans="1:9" ht="15.75" customHeight="1">
      <c r="A772" s="16"/>
      <c r="B772" s="16"/>
      <c r="C772" s="16"/>
      <c r="D772" s="16"/>
      <c r="E772" s="16"/>
      <c r="F772" s="16"/>
      <c r="G772" s="16"/>
      <c r="H772" s="16"/>
      <c r="I772" s="16"/>
    </row>
    <row r="773" spans="1:9" ht="15.75" customHeight="1">
      <c r="A773" s="16"/>
      <c r="B773" s="16"/>
      <c r="C773" s="16"/>
      <c r="D773" s="16"/>
      <c r="E773" s="16"/>
      <c r="F773" s="16"/>
      <c r="G773" s="16"/>
      <c r="H773" s="16"/>
      <c r="I773" s="16"/>
    </row>
    <row r="774" spans="1:9" ht="15.75" customHeight="1">
      <c r="A774" s="16"/>
      <c r="B774" s="16"/>
      <c r="C774" s="16"/>
      <c r="D774" s="16"/>
      <c r="E774" s="16"/>
      <c r="F774" s="16"/>
      <c r="G774" s="16"/>
      <c r="H774" s="16"/>
      <c r="I774" s="16"/>
    </row>
    <row r="775" spans="1:9" ht="15.75" customHeight="1">
      <c r="A775" s="16"/>
      <c r="B775" s="16"/>
      <c r="C775" s="16"/>
      <c r="D775" s="16"/>
      <c r="E775" s="16"/>
      <c r="F775" s="16"/>
      <c r="G775" s="16"/>
      <c r="H775" s="16"/>
      <c r="I775" s="16"/>
    </row>
    <row r="776" spans="1:9" ht="15.75" customHeight="1">
      <c r="A776" s="16"/>
      <c r="B776" s="16"/>
      <c r="C776" s="16"/>
      <c r="D776" s="16"/>
      <c r="E776" s="16"/>
      <c r="F776" s="16"/>
      <c r="G776" s="16"/>
      <c r="H776" s="16"/>
      <c r="I776" s="16"/>
    </row>
    <row r="777" spans="1:9" ht="15.75" customHeight="1">
      <c r="A777" s="16"/>
      <c r="B777" s="16"/>
      <c r="C777" s="16"/>
      <c r="D777" s="16"/>
      <c r="E777" s="16"/>
      <c r="F777" s="16"/>
      <c r="G777" s="16"/>
      <c r="H777" s="16"/>
      <c r="I777" s="16"/>
    </row>
    <row r="778" spans="1:9" ht="15.75" customHeight="1">
      <c r="A778" s="16"/>
      <c r="B778" s="16"/>
      <c r="C778" s="16"/>
      <c r="D778" s="16"/>
      <c r="E778" s="16"/>
      <c r="F778" s="16"/>
      <c r="G778" s="16"/>
      <c r="H778" s="16"/>
      <c r="I778" s="16"/>
    </row>
    <row r="779" spans="1:9" ht="15.75" customHeight="1">
      <c r="A779" s="16"/>
      <c r="B779" s="16"/>
      <c r="C779" s="16"/>
      <c r="D779" s="16"/>
      <c r="E779" s="16"/>
      <c r="F779" s="16"/>
      <c r="G779" s="16"/>
      <c r="H779" s="16"/>
      <c r="I779" s="16"/>
    </row>
    <row r="780" spans="1:9" ht="15.75" customHeight="1">
      <c r="A780" s="16"/>
      <c r="B780" s="16"/>
      <c r="C780" s="16"/>
      <c r="D780" s="16"/>
      <c r="E780" s="16"/>
      <c r="F780" s="16"/>
      <c r="G780" s="16"/>
      <c r="H780" s="16"/>
      <c r="I780" s="16"/>
    </row>
    <row r="781" spans="1:9" ht="15.75" customHeight="1">
      <c r="A781" s="16"/>
      <c r="B781" s="16"/>
      <c r="C781" s="16"/>
      <c r="D781" s="16"/>
      <c r="E781" s="16"/>
      <c r="F781" s="16"/>
      <c r="G781" s="16"/>
      <c r="H781" s="16"/>
      <c r="I781" s="16"/>
    </row>
    <row r="782" spans="1:9" ht="15.75" customHeight="1">
      <c r="A782" s="16"/>
      <c r="B782" s="16"/>
      <c r="C782" s="16"/>
      <c r="D782" s="16"/>
      <c r="E782" s="16"/>
      <c r="F782" s="16"/>
      <c r="G782" s="16"/>
      <c r="H782" s="16"/>
      <c r="I782" s="16"/>
    </row>
    <row r="783" spans="1:9" ht="15.75" customHeight="1">
      <c r="A783" s="16"/>
      <c r="B783" s="16"/>
      <c r="C783" s="16"/>
      <c r="D783" s="16"/>
      <c r="E783" s="16"/>
      <c r="F783" s="16"/>
      <c r="G783" s="16"/>
      <c r="H783" s="16"/>
      <c r="I783" s="16"/>
    </row>
    <row r="784" spans="1:9" ht="15.75" customHeight="1">
      <c r="A784" s="16"/>
      <c r="B784" s="16"/>
      <c r="C784" s="16"/>
      <c r="D784" s="16"/>
      <c r="E784" s="16"/>
      <c r="F784" s="16"/>
      <c r="G784" s="16"/>
      <c r="H784" s="16"/>
      <c r="I784" s="16"/>
    </row>
    <row r="785" spans="1:9" ht="15.75" customHeight="1">
      <c r="A785" s="16"/>
      <c r="B785" s="16"/>
      <c r="C785" s="16"/>
      <c r="D785" s="16"/>
      <c r="E785" s="16"/>
      <c r="F785" s="16"/>
      <c r="G785" s="16"/>
      <c r="H785" s="16"/>
      <c r="I785" s="16"/>
    </row>
    <row r="786" spans="1:9" ht="15.75" customHeight="1">
      <c r="A786" s="16"/>
      <c r="B786" s="16"/>
      <c r="C786" s="16"/>
      <c r="D786" s="16"/>
      <c r="E786" s="16"/>
      <c r="F786" s="16"/>
      <c r="G786" s="16"/>
      <c r="H786" s="16"/>
      <c r="I786" s="16"/>
    </row>
    <row r="787" spans="1:9" ht="15.75" customHeight="1">
      <c r="A787" s="16"/>
      <c r="B787" s="16"/>
      <c r="C787" s="16"/>
      <c r="D787" s="16"/>
      <c r="E787" s="16"/>
      <c r="F787" s="16"/>
      <c r="G787" s="16"/>
      <c r="H787" s="16"/>
      <c r="I787" s="16"/>
    </row>
    <row r="788" spans="1:9" ht="15.75" customHeight="1">
      <c r="A788" s="16"/>
      <c r="B788" s="16"/>
      <c r="C788" s="16"/>
      <c r="D788" s="16"/>
      <c r="E788" s="16"/>
      <c r="F788" s="16"/>
      <c r="G788" s="16"/>
      <c r="H788" s="16"/>
      <c r="I788" s="16"/>
    </row>
    <row r="789" spans="1:9" ht="15.75" customHeight="1">
      <c r="A789" s="16"/>
      <c r="B789" s="16"/>
      <c r="C789" s="16"/>
      <c r="D789" s="16"/>
      <c r="E789" s="16"/>
      <c r="F789" s="16"/>
      <c r="G789" s="16"/>
      <c r="H789" s="16"/>
      <c r="I789" s="16"/>
    </row>
    <row r="790" spans="1:9" ht="15.75" customHeight="1">
      <c r="A790" s="16"/>
      <c r="B790" s="16"/>
      <c r="C790" s="16"/>
      <c r="D790" s="16"/>
      <c r="E790" s="16"/>
      <c r="F790" s="16"/>
      <c r="G790" s="16"/>
      <c r="H790" s="16"/>
      <c r="I790" s="16"/>
    </row>
    <row r="791" spans="1:9" ht="15.75" customHeight="1">
      <c r="A791" s="16"/>
      <c r="B791" s="16"/>
      <c r="C791" s="16"/>
      <c r="D791" s="16"/>
      <c r="E791" s="16"/>
      <c r="F791" s="16"/>
      <c r="G791" s="16"/>
      <c r="H791" s="16"/>
      <c r="I791" s="16"/>
    </row>
    <row r="792" spans="1:9" ht="15.75" customHeight="1">
      <c r="A792" s="16"/>
      <c r="B792" s="16"/>
      <c r="C792" s="16"/>
      <c r="D792" s="16"/>
      <c r="E792" s="16"/>
      <c r="F792" s="16"/>
      <c r="G792" s="16"/>
      <c r="H792" s="16"/>
      <c r="I792" s="16"/>
    </row>
    <row r="793" spans="1:9" ht="15.75" customHeight="1">
      <c r="A793" s="16"/>
      <c r="B793" s="16"/>
      <c r="C793" s="16"/>
      <c r="D793" s="16"/>
      <c r="E793" s="16"/>
      <c r="F793" s="16"/>
      <c r="G793" s="16"/>
      <c r="H793" s="16"/>
      <c r="I793" s="16"/>
    </row>
    <row r="794" spans="1:9" ht="15.75" customHeight="1">
      <c r="A794" s="16"/>
      <c r="B794" s="16"/>
      <c r="C794" s="16"/>
      <c r="D794" s="16"/>
      <c r="E794" s="16"/>
      <c r="F794" s="16"/>
      <c r="G794" s="16"/>
      <c r="H794" s="16"/>
      <c r="I794" s="16"/>
    </row>
    <row r="795" spans="1:9" ht="15.75" customHeight="1">
      <c r="A795" s="16"/>
      <c r="B795" s="16"/>
      <c r="C795" s="16"/>
      <c r="D795" s="16"/>
      <c r="E795" s="16"/>
      <c r="F795" s="16"/>
      <c r="G795" s="16"/>
      <c r="H795" s="16"/>
      <c r="I795" s="16"/>
    </row>
    <row r="796" spans="1:9" ht="15.75" customHeight="1">
      <c r="A796" s="16"/>
      <c r="B796" s="16"/>
      <c r="C796" s="16"/>
      <c r="D796" s="16"/>
      <c r="E796" s="16"/>
      <c r="F796" s="16"/>
      <c r="G796" s="16"/>
      <c r="H796" s="16"/>
      <c r="I796" s="16"/>
    </row>
    <row r="797" spans="1:9" ht="15.75" customHeight="1">
      <c r="A797" s="16"/>
      <c r="B797" s="16"/>
      <c r="C797" s="16"/>
      <c r="D797" s="16"/>
      <c r="E797" s="16"/>
      <c r="F797" s="16"/>
      <c r="G797" s="16"/>
      <c r="H797" s="16"/>
      <c r="I797" s="16"/>
    </row>
    <row r="798" spans="1:9" ht="15.75" customHeight="1">
      <c r="A798" s="16"/>
      <c r="B798" s="16"/>
      <c r="C798" s="16"/>
      <c r="D798" s="16"/>
      <c r="E798" s="16"/>
      <c r="F798" s="16"/>
      <c r="G798" s="16"/>
      <c r="H798" s="16"/>
      <c r="I798" s="16"/>
    </row>
    <row r="799" spans="1:9" ht="15.75" customHeight="1">
      <c r="A799" s="16"/>
      <c r="B799" s="16"/>
      <c r="C799" s="16"/>
      <c r="D799" s="16"/>
      <c r="E799" s="16"/>
      <c r="F799" s="16"/>
      <c r="G799" s="16"/>
      <c r="H799" s="16"/>
      <c r="I799" s="16"/>
    </row>
    <row r="800" spans="1:9" ht="15.75" customHeight="1">
      <c r="A800" s="16"/>
      <c r="B800" s="16"/>
      <c r="C800" s="16"/>
      <c r="D800" s="16"/>
      <c r="E800" s="16"/>
      <c r="F800" s="16"/>
      <c r="G800" s="16"/>
      <c r="H800" s="16"/>
      <c r="I800" s="16"/>
    </row>
    <row r="801" spans="1:9" ht="15.75" customHeight="1">
      <c r="A801" s="16"/>
      <c r="B801" s="16"/>
      <c r="C801" s="16"/>
      <c r="D801" s="16"/>
      <c r="E801" s="16"/>
      <c r="F801" s="16"/>
      <c r="G801" s="16"/>
      <c r="H801" s="16"/>
      <c r="I801" s="16"/>
    </row>
    <row r="802" spans="1:9" ht="15.75" customHeight="1">
      <c r="A802" s="16"/>
      <c r="B802" s="16"/>
      <c r="C802" s="16"/>
      <c r="D802" s="16"/>
      <c r="E802" s="16"/>
      <c r="F802" s="16"/>
      <c r="G802" s="16"/>
      <c r="H802" s="16"/>
      <c r="I802" s="16"/>
    </row>
    <row r="803" spans="1:9" ht="15.75" customHeight="1">
      <c r="A803" s="16"/>
      <c r="B803" s="16"/>
      <c r="C803" s="16"/>
      <c r="D803" s="16"/>
      <c r="E803" s="16"/>
      <c r="F803" s="16"/>
      <c r="G803" s="16"/>
      <c r="H803" s="16"/>
      <c r="I803" s="16"/>
    </row>
    <row r="804" spans="1:9" ht="15.75" customHeight="1">
      <c r="A804" s="16"/>
      <c r="B804" s="16"/>
      <c r="C804" s="16"/>
      <c r="D804" s="16"/>
      <c r="E804" s="16"/>
      <c r="F804" s="16"/>
      <c r="G804" s="16"/>
      <c r="H804" s="16"/>
      <c r="I804" s="16"/>
    </row>
    <row r="805" spans="1:9" ht="15.75" customHeight="1">
      <c r="A805" s="16"/>
      <c r="B805" s="16"/>
      <c r="C805" s="16"/>
      <c r="D805" s="16"/>
      <c r="E805" s="16"/>
      <c r="F805" s="16"/>
      <c r="G805" s="16"/>
      <c r="H805" s="16"/>
      <c r="I805" s="16"/>
    </row>
    <row r="806" spans="1:9" ht="15.75" customHeight="1">
      <c r="A806" s="16"/>
      <c r="B806" s="16"/>
      <c r="C806" s="16"/>
      <c r="D806" s="16"/>
      <c r="E806" s="16"/>
      <c r="F806" s="16"/>
      <c r="G806" s="16"/>
      <c r="H806" s="16"/>
      <c r="I806" s="16"/>
    </row>
    <row r="807" spans="1:9" ht="15.75" customHeight="1">
      <c r="A807" s="16"/>
      <c r="B807" s="16"/>
      <c r="C807" s="16"/>
      <c r="D807" s="16"/>
      <c r="E807" s="16"/>
      <c r="F807" s="16"/>
      <c r="G807" s="16"/>
      <c r="H807" s="16"/>
      <c r="I807" s="16"/>
    </row>
    <row r="808" spans="1:9" ht="15.75" customHeight="1">
      <c r="A808" s="16"/>
      <c r="B808" s="16"/>
      <c r="C808" s="16"/>
      <c r="D808" s="16"/>
      <c r="E808" s="16"/>
      <c r="F808" s="16"/>
      <c r="G808" s="16"/>
      <c r="H808" s="16"/>
      <c r="I808" s="16"/>
    </row>
    <row r="809" spans="1:9" ht="15.75" customHeight="1">
      <c r="A809" s="16"/>
      <c r="B809" s="16"/>
      <c r="C809" s="16"/>
      <c r="D809" s="16"/>
      <c r="E809" s="16"/>
      <c r="F809" s="16"/>
      <c r="G809" s="16"/>
      <c r="H809" s="16"/>
      <c r="I809" s="16"/>
    </row>
    <row r="810" spans="1:9" ht="15.75" customHeight="1">
      <c r="A810" s="16"/>
      <c r="B810" s="16"/>
      <c r="C810" s="16"/>
      <c r="D810" s="16"/>
      <c r="E810" s="16"/>
      <c r="F810" s="16"/>
      <c r="G810" s="16"/>
      <c r="H810" s="16"/>
      <c r="I810" s="16"/>
    </row>
    <row r="811" spans="1:9" ht="15.75" customHeight="1">
      <c r="A811" s="16"/>
      <c r="B811" s="16"/>
      <c r="C811" s="16"/>
      <c r="D811" s="16"/>
      <c r="E811" s="16"/>
      <c r="F811" s="16"/>
      <c r="G811" s="16"/>
      <c r="H811" s="16"/>
      <c r="I811" s="16"/>
    </row>
    <row r="812" spans="1:9" ht="15.75" customHeight="1">
      <c r="A812" s="16"/>
      <c r="B812" s="16"/>
      <c r="C812" s="16"/>
      <c r="D812" s="16"/>
      <c r="E812" s="16"/>
      <c r="F812" s="16"/>
      <c r="G812" s="16"/>
      <c r="H812" s="16"/>
      <c r="I812" s="16"/>
    </row>
    <row r="813" spans="1:9" ht="15.75" customHeight="1">
      <c r="A813" s="16"/>
      <c r="B813" s="16"/>
      <c r="C813" s="16"/>
      <c r="D813" s="16"/>
      <c r="E813" s="16"/>
      <c r="F813" s="16"/>
      <c r="G813" s="16"/>
      <c r="H813" s="16"/>
      <c r="I813" s="16"/>
    </row>
    <row r="814" spans="1:9" ht="15.75" customHeight="1">
      <c r="A814" s="16"/>
      <c r="B814" s="16"/>
      <c r="C814" s="16"/>
      <c r="D814" s="16"/>
      <c r="E814" s="16"/>
      <c r="F814" s="16"/>
      <c r="G814" s="16"/>
      <c r="H814" s="16"/>
      <c r="I814" s="16"/>
    </row>
    <row r="815" spans="1:9" ht="15.75" customHeight="1">
      <c r="A815" s="16"/>
      <c r="B815" s="16"/>
      <c r="C815" s="16"/>
      <c r="D815" s="16"/>
      <c r="E815" s="16"/>
      <c r="F815" s="16"/>
      <c r="G815" s="16"/>
      <c r="H815" s="16"/>
      <c r="I815" s="16"/>
    </row>
    <row r="816" spans="1:9" ht="15.75" customHeight="1">
      <c r="A816" s="16"/>
      <c r="B816" s="16"/>
      <c r="C816" s="16"/>
      <c r="D816" s="16"/>
      <c r="E816" s="16"/>
      <c r="F816" s="16"/>
      <c r="G816" s="16"/>
      <c r="H816" s="16"/>
      <c r="I816" s="16"/>
    </row>
    <row r="817" spans="1:9" ht="15.75" customHeight="1">
      <c r="A817" s="16"/>
      <c r="B817" s="16"/>
      <c r="C817" s="16"/>
      <c r="D817" s="16"/>
      <c r="E817" s="16"/>
      <c r="F817" s="16"/>
      <c r="G817" s="16"/>
      <c r="H817" s="16"/>
      <c r="I817" s="16"/>
    </row>
    <row r="818" spans="1:9" ht="15.75" customHeight="1">
      <c r="A818" s="16"/>
      <c r="B818" s="16"/>
      <c r="C818" s="16"/>
      <c r="D818" s="16"/>
      <c r="E818" s="16"/>
      <c r="F818" s="16"/>
      <c r="G818" s="16"/>
      <c r="H818" s="16"/>
      <c r="I818" s="16"/>
    </row>
    <row r="819" spans="1:9" ht="15.75" customHeight="1">
      <c r="A819" s="16"/>
      <c r="B819" s="16"/>
      <c r="C819" s="16"/>
      <c r="D819" s="16"/>
      <c r="E819" s="16"/>
      <c r="F819" s="16"/>
      <c r="G819" s="16"/>
      <c r="H819" s="16"/>
      <c r="I819" s="16"/>
    </row>
    <row r="820" spans="1:9" ht="15.75" customHeight="1">
      <c r="A820" s="16"/>
      <c r="B820" s="16"/>
      <c r="C820" s="16"/>
      <c r="D820" s="16"/>
      <c r="E820" s="16"/>
      <c r="F820" s="16"/>
      <c r="G820" s="16"/>
      <c r="H820" s="16"/>
      <c r="I820" s="16"/>
    </row>
    <row r="821" spans="1:9" ht="15.75" customHeight="1">
      <c r="A821" s="16"/>
      <c r="B821" s="16"/>
      <c r="C821" s="16"/>
      <c r="D821" s="16"/>
      <c r="E821" s="16"/>
      <c r="F821" s="16"/>
      <c r="G821" s="16"/>
      <c r="H821" s="16"/>
      <c r="I821" s="16"/>
    </row>
    <row r="822" spans="1:9" ht="15.75" customHeight="1">
      <c r="A822" s="16"/>
      <c r="B822" s="16"/>
      <c r="C822" s="16"/>
      <c r="D822" s="16"/>
      <c r="E822" s="16"/>
      <c r="F822" s="16"/>
      <c r="G822" s="16"/>
      <c r="H822" s="16"/>
      <c r="I822" s="16"/>
    </row>
    <row r="823" spans="1:9" ht="15.75" customHeight="1">
      <c r="A823" s="16"/>
      <c r="B823" s="16"/>
      <c r="C823" s="16"/>
      <c r="D823" s="16"/>
      <c r="E823" s="16"/>
      <c r="F823" s="16"/>
      <c r="G823" s="16"/>
      <c r="H823" s="16"/>
      <c r="I823" s="16"/>
    </row>
    <row r="824" spans="1:9" ht="15.75" customHeight="1">
      <c r="A824" s="16"/>
      <c r="B824" s="16"/>
      <c r="C824" s="16"/>
      <c r="D824" s="16"/>
      <c r="E824" s="16"/>
      <c r="F824" s="16"/>
      <c r="G824" s="16"/>
      <c r="H824" s="16"/>
      <c r="I824" s="16"/>
    </row>
    <row r="825" spans="1:9" ht="15.75" customHeight="1">
      <c r="A825" s="16"/>
      <c r="B825" s="16"/>
      <c r="C825" s="16"/>
      <c r="D825" s="16"/>
      <c r="E825" s="16"/>
      <c r="F825" s="16"/>
      <c r="G825" s="16"/>
      <c r="H825" s="16"/>
      <c r="I825" s="16"/>
    </row>
    <row r="826" spans="1:9" ht="15.75" customHeight="1">
      <c r="A826" s="16"/>
      <c r="B826" s="16"/>
      <c r="C826" s="16"/>
      <c r="D826" s="16"/>
      <c r="E826" s="16"/>
      <c r="F826" s="16"/>
      <c r="G826" s="16"/>
      <c r="H826" s="16"/>
      <c r="I826" s="16"/>
    </row>
    <row r="827" spans="1:9" ht="15.75" customHeight="1">
      <c r="A827" s="16"/>
      <c r="B827" s="16"/>
      <c r="C827" s="16"/>
      <c r="D827" s="16"/>
      <c r="E827" s="16"/>
      <c r="F827" s="16"/>
      <c r="G827" s="16"/>
      <c r="H827" s="16"/>
      <c r="I827" s="16"/>
    </row>
    <row r="828" spans="1:9" ht="15.75" customHeight="1">
      <c r="A828" s="16"/>
      <c r="B828" s="16"/>
      <c r="C828" s="16"/>
      <c r="D828" s="16"/>
      <c r="E828" s="16"/>
      <c r="F828" s="16"/>
      <c r="G828" s="16"/>
      <c r="H828" s="16"/>
      <c r="I828" s="16"/>
    </row>
    <row r="829" spans="1:9" ht="15.75" customHeight="1">
      <c r="A829" s="16"/>
      <c r="B829" s="16"/>
      <c r="C829" s="16"/>
      <c r="D829" s="16"/>
      <c r="E829" s="16"/>
      <c r="F829" s="16"/>
      <c r="G829" s="16"/>
      <c r="H829" s="16"/>
      <c r="I829" s="16"/>
    </row>
    <row r="830" spans="1:9" ht="15.75" customHeight="1">
      <c r="A830" s="16"/>
      <c r="B830" s="16"/>
      <c r="C830" s="16"/>
      <c r="D830" s="16"/>
      <c r="E830" s="16"/>
      <c r="F830" s="16"/>
      <c r="G830" s="16"/>
      <c r="H830" s="16"/>
      <c r="I830" s="16"/>
    </row>
    <row r="831" spans="1:9" ht="15.75" customHeight="1">
      <c r="A831" s="16"/>
      <c r="B831" s="16"/>
      <c r="C831" s="16"/>
      <c r="D831" s="16"/>
      <c r="E831" s="16"/>
      <c r="F831" s="16"/>
      <c r="G831" s="16"/>
      <c r="H831" s="16"/>
      <c r="I831" s="16"/>
    </row>
    <row r="832" spans="1:9" ht="15.75" customHeight="1">
      <c r="A832" s="16"/>
      <c r="B832" s="16"/>
      <c r="C832" s="16"/>
      <c r="D832" s="16"/>
      <c r="E832" s="16"/>
      <c r="F832" s="16"/>
      <c r="G832" s="16"/>
      <c r="H832" s="16"/>
      <c r="I832" s="16"/>
    </row>
    <row r="833" spans="1:9" ht="15.75" customHeight="1">
      <c r="A833" s="16"/>
      <c r="B833" s="16"/>
      <c r="C833" s="16"/>
      <c r="D833" s="16"/>
      <c r="E833" s="16"/>
      <c r="F833" s="16"/>
      <c r="G833" s="16"/>
      <c r="H833" s="16"/>
      <c r="I833" s="16"/>
    </row>
    <row r="834" spans="1:9" ht="15.75" customHeight="1">
      <c r="A834" s="16"/>
      <c r="B834" s="16"/>
      <c r="C834" s="16"/>
      <c r="D834" s="16"/>
      <c r="E834" s="16"/>
      <c r="F834" s="16"/>
      <c r="G834" s="16"/>
      <c r="H834" s="16"/>
      <c r="I834" s="16"/>
    </row>
    <row r="835" spans="1:9" ht="15.75" customHeight="1">
      <c r="A835" s="16"/>
      <c r="B835" s="16"/>
      <c r="C835" s="16"/>
      <c r="D835" s="16"/>
      <c r="E835" s="16"/>
      <c r="F835" s="16"/>
      <c r="G835" s="16"/>
      <c r="H835" s="16"/>
      <c r="I835" s="16"/>
    </row>
    <row r="836" spans="1:9" ht="15.75" customHeight="1">
      <c r="A836" s="16"/>
      <c r="B836" s="16"/>
      <c r="C836" s="16"/>
      <c r="D836" s="16"/>
      <c r="E836" s="16"/>
      <c r="F836" s="16"/>
      <c r="G836" s="16"/>
      <c r="H836" s="16"/>
      <c r="I836" s="16"/>
    </row>
    <row r="837" spans="1:9" ht="15.75" customHeight="1">
      <c r="A837" s="16"/>
      <c r="B837" s="16"/>
      <c r="C837" s="16"/>
      <c r="D837" s="16"/>
      <c r="E837" s="16"/>
      <c r="F837" s="16"/>
      <c r="G837" s="16"/>
      <c r="H837" s="16"/>
      <c r="I837" s="16"/>
    </row>
    <row r="838" spans="1:9" ht="15.75" customHeight="1">
      <c r="A838" s="16"/>
      <c r="B838" s="16"/>
      <c r="C838" s="16"/>
      <c r="D838" s="16"/>
      <c r="E838" s="16"/>
      <c r="F838" s="16"/>
      <c r="G838" s="16"/>
      <c r="H838" s="16"/>
      <c r="I838" s="16"/>
    </row>
    <row r="839" spans="1:9" ht="15.75" customHeight="1">
      <c r="A839" s="16"/>
      <c r="B839" s="16"/>
      <c r="C839" s="16"/>
      <c r="D839" s="16"/>
      <c r="E839" s="16"/>
      <c r="F839" s="16"/>
      <c r="G839" s="16"/>
      <c r="H839" s="16"/>
      <c r="I839" s="16"/>
    </row>
    <row r="840" spans="1:9" ht="15.75" customHeight="1">
      <c r="A840" s="16"/>
      <c r="B840" s="16"/>
      <c r="C840" s="16"/>
      <c r="D840" s="16"/>
      <c r="E840" s="16"/>
      <c r="F840" s="16"/>
      <c r="G840" s="16"/>
      <c r="H840" s="16"/>
      <c r="I840" s="16"/>
    </row>
    <row r="841" spans="1:9" ht="15.75" customHeight="1">
      <c r="A841" s="16"/>
      <c r="B841" s="16"/>
      <c r="C841" s="16"/>
      <c r="D841" s="16"/>
      <c r="E841" s="16"/>
      <c r="F841" s="16"/>
      <c r="G841" s="16"/>
      <c r="H841" s="16"/>
      <c r="I841" s="16"/>
    </row>
    <row r="842" spans="1:9" ht="15.75" customHeight="1">
      <c r="A842" s="16"/>
      <c r="B842" s="16"/>
      <c r="C842" s="16"/>
      <c r="D842" s="16"/>
      <c r="E842" s="16"/>
      <c r="F842" s="16"/>
      <c r="G842" s="16"/>
      <c r="H842" s="16"/>
      <c r="I842" s="16"/>
    </row>
    <row r="843" spans="1:9" ht="15.75" customHeight="1">
      <c r="A843" s="16"/>
      <c r="B843" s="16"/>
      <c r="C843" s="16"/>
      <c r="D843" s="16"/>
      <c r="E843" s="16"/>
      <c r="F843" s="16"/>
      <c r="G843" s="16"/>
      <c r="H843" s="16"/>
      <c r="I843" s="16"/>
    </row>
    <row r="844" spans="1:9" ht="15.75" customHeight="1">
      <c r="A844" s="16"/>
      <c r="B844" s="16"/>
      <c r="C844" s="16"/>
      <c r="D844" s="16"/>
      <c r="E844" s="16"/>
      <c r="F844" s="16"/>
      <c r="G844" s="16"/>
      <c r="H844" s="16"/>
      <c r="I844" s="16"/>
    </row>
    <row r="845" spans="1:9" ht="15.75" customHeight="1">
      <c r="A845" s="16"/>
      <c r="B845" s="16"/>
      <c r="C845" s="16"/>
      <c r="D845" s="16"/>
      <c r="E845" s="16"/>
      <c r="F845" s="16"/>
      <c r="G845" s="16"/>
      <c r="H845" s="16"/>
      <c r="I845" s="16"/>
    </row>
    <row r="846" spans="1:9" ht="15.75" customHeight="1">
      <c r="A846" s="16"/>
      <c r="B846" s="16"/>
      <c r="C846" s="16"/>
      <c r="D846" s="16"/>
      <c r="E846" s="16"/>
      <c r="F846" s="16"/>
      <c r="G846" s="16"/>
      <c r="H846" s="16"/>
      <c r="I846" s="16"/>
    </row>
    <row r="847" spans="1:9" ht="15.75" customHeight="1">
      <c r="A847" s="16"/>
      <c r="B847" s="16"/>
      <c r="C847" s="16"/>
      <c r="D847" s="16"/>
      <c r="E847" s="16"/>
      <c r="F847" s="16"/>
      <c r="G847" s="16"/>
      <c r="H847" s="16"/>
      <c r="I847" s="16"/>
    </row>
    <row r="848" spans="1:9" ht="15.75" customHeight="1">
      <c r="A848" s="16"/>
      <c r="B848" s="16"/>
      <c r="C848" s="16"/>
      <c r="D848" s="16"/>
      <c r="E848" s="16"/>
      <c r="F848" s="16"/>
      <c r="G848" s="16"/>
      <c r="H848" s="16"/>
      <c r="I848" s="16"/>
    </row>
    <row r="849" spans="1:9" ht="15.75" customHeight="1">
      <c r="A849" s="16"/>
      <c r="B849" s="16"/>
      <c r="C849" s="16"/>
      <c r="D849" s="16"/>
      <c r="E849" s="16"/>
      <c r="F849" s="16"/>
      <c r="G849" s="16"/>
      <c r="H849" s="16"/>
      <c r="I849" s="16"/>
    </row>
    <row r="850" spans="1:9" ht="15.75" customHeight="1">
      <c r="A850" s="16"/>
      <c r="B850" s="16"/>
      <c r="C850" s="16"/>
      <c r="D850" s="16"/>
      <c r="E850" s="16"/>
      <c r="F850" s="16"/>
      <c r="G850" s="16"/>
      <c r="H850" s="16"/>
      <c r="I850" s="16"/>
    </row>
    <row r="851" spans="1:9" ht="15.75" customHeight="1">
      <c r="A851" s="16"/>
      <c r="B851" s="16"/>
      <c r="C851" s="16"/>
      <c r="D851" s="16"/>
      <c r="E851" s="16"/>
      <c r="F851" s="16"/>
      <c r="G851" s="16"/>
      <c r="H851" s="16"/>
      <c r="I851" s="16"/>
    </row>
    <row r="852" spans="1:9" ht="15.75" customHeight="1">
      <c r="A852" s="16"/>
      <c r="B852" s="16"/>
      <c r="C852" s="16"/>
      <c r="D852" s="16"/>
      <c r="E852" s="16"/>
      <c r="F852" s="16"/>
      <c r="G852" s="16"/>
      <c r="H852" s="16"/>
      <c r="I852" s="16"/>
    </row>
    <row r="853" spans="1:9" ht="15.75" customHeight="1">
      <c r="A853" s="16"/>
      <c r="B853" s="16"/>
      <c r="C853" s="16"/>
      <c r="D853" s="16"/>
      <c r="E853" s="16"/>
      <c r="F853" s="16"/>
      <c r="G853" s="16"/>
      <c r="H853" s="16"/>
      <c r="I853" s="16"/>
    </row>
    <row r="854" spans="1:9" ht="15.75" customHeight="1">
      <c r="A854" s="16"/>
      <c r="B854" s="16"/>
      <c r="C854" s="16"/>
      <c r="D854" s="16"/>
      <c r="E854" s="16"/>
      <c r="F854" s="16"/>
      <c r="G854" s="16"/>
      <c r="H854" s="16"/>
      <c r="I854" s="16"/>
    </row>
    <row r="855" spans="1:9" ht="15.75" customHeight="1">
      <c r="A855" s="16"/>
      <c r="B855" s="16"/>
      <c r="C855" s="16"/>
      <c r="D855" s="16"/>
      <c r="E855" s="16"/>
      <c r="F855" s="16"/>
      <c r="G855" s="16"/>
      <c r="H855" s="16"/>
      <c r="I855" s="16"/>
    </row>
    <row r="856" spans="1:9" ht="15.75" customHeight="1">
      <c r="A856" s="16"/>
      <c r="B856" s="16"/>
      <c r="C856" s="16"/>
      <c r="D856" s="16"/>
      <c r="E856" s="16"/>
      <c r="F856" s="16"/>
      <c r="G856" s="16"/>
      <c r="H856" s="16"/>
      <c r="I856" s="16"/>
    </row>
    <row r="857" spans="1:9" ht="15.75" customHeight="1">
      <c r="A857" s="16"/>
      <c r="B857" s="16"/>
      <c r="C857" s="16"/>
      <c r="D857" s="16"/>
      <c r="E857" s="16"/>
      <c r="F857" s="16"/>
      <c r="G857" s="16"/>
      <c r="H857" s="16"/>
      <c r="I857" s="16"/>
    </row>
    <row r="858" spans="1:9" ht="15.75" customHeight="1">
      <c r="A858" s="16"/>
      <c r="B858" s="16"/>
      <c r="C858" s="16"/>
      <c r="D858" s="16"/>
      <c r="E858" s="16"/>
      <c r="F858" s="16"/>
      <c r="G858" s="16"/>
      <c r="H858" s="16"/>
      <c r="I858" s="16"/>
    </row>
    <row r="859" spans="1:9" ht="15.75" customHeight="1">
      <c r="A859" s="16"/>
      <c r="B859" s="16"/>
      <c r="C859" s="16"/>
      <c r="D859" s="16"/>
      <c r="E859" s="16"/>
      <c r="F859" s="16"/>
      <c r="G859" s="16"/>
      <c r="H859" s="16"/>
      <c r="I859" s="16"/>
    </row>
    <row r="860" spans="1:9" ht="15.75" customHeight="1">
      <c r="A860" s="16"/>
      <c r="B860" s="16"/>
      <c r="C860" s="16"/>
      <c r="D860" s="16"/>
      <c r="E860" s="16"/>
      <c r="F860" s="16"/>
      <c r="G860" s="16"/>
      <c r="H860" s="16"/>
      <c r="I860" s="16"/>
    </row>
    <row r="861" spans="1:9" ht="15.75" customHeight="1">
      <c r="A861" s="16"/>
      <c r="B861" s="16"/>
      <c r="C861" s="16"/>
      <c r="D861" s="16"/>
      <c r="E861" s="16"/>
      <c r="F861" s="16"/>
      <c r="G861" s="16"/>
      <c r="H861" s="16"/>
      <c r="I861" s="16"/>
    </row>
    <row r="862" spans="1:9" ht="15.75" customHeight="1">
      <c r="A862" s="16"/>
      <c r="B862" s="16"/>
      <c r="C862" s="16"/>
      <c r="D862" s="16"/>
      <c r="E862" s="16"/>
      <c r="F862" s="16"/>
      <c r="G862" s="16"/>
      <c r="H862" s="16"/>
      <c r="I862" s="16"/>
    </row>
    <row r="863" spans="1:9" ht="15.75" customHeight="1">
      <c r="A863" s="16"/>
      <c r="B863" s="16"/>
      <c r="C863" s="16"/>
      <c r="D863" s="16"/>
      <c r="E863" s="16"/>
      <c r="F863" s="16"/>
      <c r="G863" s="16"/>
      <c r="H863" s="16"/>
      <c r="I863" s="16"/>
    </row>
    <row r="864" spans="1:9" ht="15.75" customHeight="1">
      <c r="A864" s="16"/>
      <c r="B864" s="16"/>
      <c r="C864" s="16"/>
      <c r="D864" s="16"/>
      <c r="E864" s="16"/>
      <c r="F864" s="16"/>
      <c r="G864" s="16"/>
      <c r="H864" s="16"/>
      <c r="I864" s="16"/>
    </row>
    <row r="865" spans="1:9" ht="15.75" customHeight="1">
      <c r="A865" s="16"/>
      <c r="B865" s="16"/>
      <c r="C865" s="16"/>
      <c r="D865" s="16"/>
      <c r="E865" s="16"/>
      <c r="F865" s="16"/>
      <c r="G865" s="16"/>
      <c r="H865" s="16"/>
      <c r="I865" s="16"/>
    </row>
    <row r="866" spans="1:9" ht="15.75" customHeight="1">
      <c r="A866" s="16"/>
      <c r="B866" s="16"/>
      <c r="C866" s="16"/>
      <c r="D866" s="16"/>
      <c r="E866" s="16"/>
      <c r="F866" s="16"/>
      <c r="G866" s="16"/>
      <c r="H866" s="16"/>
      <c r="I866" s="16"/>
    </row>
    <row r="867" spans="1:9" ht="15.75" customHeight="1">
      <c r="A867" s="16"/>
      <c r="B867" s="16"/>
      <c r="C867" s="16"/>
      <c r="D867" s="16"/>
      <c r="E867" s="16"/>
      <c r="F867" s="16"/>
      <c r="G867" s="16"/>
      <c r="H867" s="16"/>
      <c r="I867" s="16"/>
    </row>
    <row r="868" spans="1:9" ht="15.75" customHeight="1">
      <c r="A868" s="16"/>
      <c r="B868" s="16"/>
      <c r="C868" s="16"/>
      <c r="D868" s="16"/>
      <c r="E868" s="16"/>
      <c r="F868" s="16"/>
      <c r="G868" s="16"/>
      <c r="H868" s="16"/>
      <c r="I868" s="16"/>
    </row>
    <row r="869" spans="1:9" ht="15.75" customHeight="1">
      <c r="A869" s="16"/>
      <c r="B869" s="16"/>
      <c r="C869" s="16"/>
      <c r="D869" s="16"/>
      <c r="E869" s="16"/>
      <c r="F869" s="16"/>
      <c r="G869" s="16"/>
      <c r="H869" s="16"/>
      <c r="I869" s="16"/>
    </row>
    <row r="870" spans="1:9" ht="15.75" customHeight="1">
      <c r="A870" s="16"/>
      <c r="B870" s="16"/>
      <c r="C870" s="16"/>
      <c r="D870" s="16"/>
      <c r="E870" s="16"/>
      <c r="F870" s="16"/>
      <c r="G870" s="16"/>
      <c r="H870" s="16"/>
      <c r="I870" s="16"/>
    </row>
    <row r="871" spans="1:9" ht="15.75" customHeight="1">
      <c r="A871" s="16"/>
      <c r="B871" s="16"/>
      <c r="C871" s="16"/>
      <c r="D871" s="16"/>
      <c r="E871" s="16"/>
      <c r="F871" s="16"/>
      <c r="G871" s="16"/>
      <c r="H871" s="16"/>
      <c r="I871" s="16"/>
    </row>
    <row r="872" spans="1:9" ht="15.75" customHeight="1">
      <c r="A872" s="16"/>
      <c r="B872" s="16"/>
      <c r="C872" s="16"/>
      <c r="D872" s="16"/>
      <c r="E872" s="16"/>
      <c r="F872" s="16"/>
      <c r="G872" s="16"/>
      <c r="H872" s="16"/>
      <c r="I872" s="16"/>
    </row>
    <row r="873" spans="1:9" ht="15.75" customHeight="1">
      <c r="A873" s="16"/>
      <c r="B873" s="16"/>
      <c r="C873" s="16"/>
      <c r="D873" s="16"/>
      <c r="E873" s="16"/>
      <c r="F873" s="16"/>
      <c r="G873" s="16"/>
      <c r="H873" s="16"/>
      <c r="I873" s="16"/>
    </row>
    <row r="874" spans="1:9" ht="15.75" customHeight="1">
      <c r="A874" s="16"/>
      <c r="B874" s="16"/>
      <c r="C874" s="16"/>
      <c r="D874" s="16"/>
      <c r="E874" s="16"/>
      <c r="F874" s="16"/>
      <c r="G874" s="16"/>
      <c r="H874" s="16"/>
      <c r="I874" s="16"/>
    </row>
    <row r="875" spans="1:9" ht="15.75" customHeight="1">
      <c r="A875" s="16"/>
      <c r="B875" s="16"/>
      <c r="C875" s="16"/>
      <c r="D875" s="16"/>
      <c r="E875" s="16"/>
      <c r="F875" s="16"/>
      <c r="G875" s="16"/>
      <c r="H875" s="16"/>
      <c r="I875" s="16"/>
    </row>
    <row r="876" spans="1:9" ht="15.75" customHeight="1">
      <c r="A876" s="16"/>
      <c r="B876" s="16"/>
      <c r="C876" s="16"/>
      <c r="D876" s="16"/>
      <c r="E876" s="16"/>
      <c r="F876" s="16"/>
      <c r="G876" s="16"/>
      <c r="H876" s="16"/>
      <c r="I876" s="16"/>
    </row>
    <row r="877" spans="1:9" ht="15.75" customHeight="1">
      <c r="A877" s="16"/>
      <c r="B877" s="16"/>
      <c r="C877" s="16"/>
      <c r="D877" s="16"/>
      <c r="E877" s="16"/>
      <c r="F877" s="16"/>
      <c r="G877" s="16"/>
      <c r="H877" s="16"/>
      <c r="I877" s="16"/>
    </row>
    <row r="878" spans="1:9" ht="15.75" customHeight="1">
      <c r="A878" s="16"/>
      <c r="B878" s="16"/>
      <c r="C878" s="16"/>
      <c r="D878" s="16"/>
      <c r="E878" s="16"/>
      <c r="F878" s="16"/>
      <c r="G878" s="16"/>
      <c r="H878" s="16"/>
      <c r="I878" s="16"/>
    </row>
    <row r="879" spans="1:9" ht="15.75" customHeight="1">
      <c r="A879" s="16"/>
      <c r="B879" s="16"/>
      <c r="C879" s="16"/>
      <c r="D879" s="16"/>
      <c r="E879" s="16"/>
      <c r="F879" s="16"/>
      <c r="G879" s="16"/>
      <c r="H879" s="16"/>
      <c r="I879" s="16"/>
    </row>
    <row r="880" spans="1:9" ht="15.75" customHeight="1">
      <c r="A880" s="16"/>
      <c r="B880" s="16"/>
      <c r="C880" s="16"/>
      <c r="D880" s="16"/>
      <c r="E880" s="16"/>
      <c r="F880" s="16"/>
      <c r="G880" s="16"/>
      <c r="H880" s="16"/>
      <c r="I880" s="16"/>
    </row>
    <row r="881" spans="1:9" ht="15.75" customHeight="1">
      <c r="A881" s="16"/>
      <c r="B881" s="16"/>
      <c r="C881" s="16"/>
      <c r="D881" s="16"/>
      <c r="E881" s="16"/>
      <c r="F881" s="16"/>
      <c r="G881" s="16"/>
      <c r="H881" s="16"/>
      <c r="I881" s="16"/>
    </row>
  </sheetData>
  <pageMargins left="0.7" right="0.7" top="0.75" bottom="0.75" header="0" footer="0"/>
  <pageSetup paperSize="8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7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.640625" defaultRowHeight="15" customHeight="1"/>
  <cols>
    <col min="1" max="2" width="10" customWidth="1"/>
    <col min="3" max="3" width="21.640625" customWidth="1"/>
    <col min="4" max="7" width="11.640625" customWidth="1"/>
    <col min="8" max="8" width="21.7109375" customWidth="1"/>
    <col min="9" max="24" width="9.35546875" customWidth="1"/>
  </cols>
  <sheetData>
    <row r="1" spans="1:8" ht="56.15" customHeight="1">
      <c r="A1" s="118" t="s">
        <v>467</v>
      </c>
    </row>
    <row r="2" spans="1:8" ht="14.6">
      <c r="A2" s="18" t="s">
        <v>0</v>
      </c>
      <c r="B2" s="18" t="s">
        <v>379</v>
      </c>
      <c r="C2" s="18" t="s">
        <v>378</v>
      </c>
      <c r="D2" s="2" t="s">
        <v>418</v>
      </c>
      <c r="E2" s="2" t="s">
        <v>424</v>
      </c>
      <c r="F2" s="3" t="s">
        <v>419</v>
      </c>
      <c r="G2" s="2" t="s">
        <v>420</v>
      </c>
      <c r="H2" s="2" t="s">
        <v>425</v>
      </c>
    </row>
    <row r="3" spans="1:8" ht="14.6">
      <c r="A3" s="26" t="s">
        <v>2</v>
      </c>
      <c r="B3" s="26">
        <v>101</v>
      </c>
      <c r="C3" s="23" t="s">
        <v>5</v>
      </c>
      <c r="D3" s="31">
        <v>33.119999999999997</v>
      </c>
      <c r="E3" s="55">
        <f>22</f>
        <v>22</v>
      </c>
      <c r="F3" s="28">
        <v>123</v>
      </c>
      <c r="G3" s="56">
        <v>36.74</v>
      </c>
      <c r="H3" s="23" t="s">
        <v>431</v>
      </c>
    </row>
    <row r="4" spans="1:8" ht="14.6">
      <c r="A4" s="26" t="s">
        <v>14</v>
      </c>
      <c r="B4" s="26">
        <v>79</v>
      </c>
      <c r="C4" s="23" t="s">
        <v>361</v>
      </c>
      <c r="D4" s="31">
        <v>29.93</v>
      </c>
      <c r="E4" s="55">
        <f>19</f>
        <v>19</v>
      </c>
      <c r="F4" s="28">
        <v>98</v>
      </c>
      <c r="G4" s="56">
        <v>32.159999999999997</v>
      </c>
      <c r="H4" s="23" t="s">
        <v>431</v>
      </c>
    </row>
    <row r="5" spans="1:8" ht="14.6">
      <c r="A5" s="26" t="s">
        <v>21</v>
      </c>
      <c r="B5" s="26">
        <v>159</v>
      </c>
      <c r="C5" s="23" t="s">
        <v>22</v>
      </c>
      <c r="D5" s="31">
        <v>55.33</v>
      </c>
      <c r="E5" s="55">
        <f>16</f>
        <v>16</v>
      </c>
      <c r="F5" s="28">
        <v>175</v>
      </c>
      <c r="G5" s="56">
        <v>72.45</v>
      </c>
      <c r="H5" s="23" t="s">
        <v>432</v>
      </c>
    </row>
    <row r="6" spans="1:8" ht="14.6">
      <c r="A6" s="26" t="s">
        <v>25</v>
      </c>
      <c r="B6" s="26">
        <v>67</v>
      </c>
      <c r="C6" s="23" t="s">
        <v>28</v>
      </c>
      <c r="D6" s="31">
        <v>28.9</v>
      </c>
      <c r="E6" s="55">
        <f t="shared" ref="E6:E7" si="0">13</f>
        <v>13</v>
      </c>
      <c r="F6" s="28">
        <v>80</v>
      </c>
      <c r="G6" s="56">
        <v>29.81</v>
      </c>
      <c r="H6" s="23" t="s">
        <v>431</v>
      </c>
    </row>
    <row r="7" spans="1:8" ht="14.6">
      <c r="A7" s="26" t="s">
        <v>32</v>
      </c>
      <c r="B7" s="26">
        <v>132</v>
      </c>
      <c r="C7" s="23" t="s">
        <v>389</v>
      </c>
      <c r="D7" s="31">
        <v>42.87</v>
      </c>
      <c r="E7" s="55">
        <f t="shared" si="0"/>
        <v>13</v>
      </c>
      <c r="F7" s="28">
        <v>145</v>
      </c>
      <c r="G7" s="56">
        <v>47.27</v>
      </c>
      <c r="H7" s="23" t="s">
        <v>432</v>
      </c>
    </row>
    <row r="8" spans="1:8" ht="14.6">
      <c r="A8" s="26" t="s">
        <v>38</v>
      </c>
      <c r="B8" s="26">
        <v>99</v>
      </c>
      <c r="C8" s="23" t="s">
        <v>369</v>
      </c>
      <c r="D8" s="31">
        <v>32.82</v>
      </c>
      <c r="E8" s="55">
        <f>11</f>
        <v>11</v>
      </c>
      <c r="F8" s="28">
        <v>110</v>
      </c>
      <c r="G8" s="56">
        <v>35.11</v>
      </c>
      <c r="H8" s="23" t="s">
        <v>432</v>
      </c>
    </row>
    <row r="9" spans="1:8" ht="14.6">
      <c r="A9" s="26" t="s">
        <v>42</v>
      </c>
      <c r="B9" s="26">
        <v>57</v>
      </c>
      <c r="C9" s="23" t="s">
        <v>44</v>
      </c>
      <c r="D9" s="31">
        <v>28.25</v>
      </c>
      <c r="E9" s="55">
        <f>9</f>
        <v>9</v>
      </c>
      <c r="F9" s="28">
        <v>66</v>
      </c>
      <c r="G9" s="56">
        <v>29.26</v>
      </c>
      <c r="H9" s="23" t="s">
        <v>432</v>
      </c>
    </row>
    <row r="10" spans="1:8" ht="14.6">
      <c r="A10" s="26" t="s">
        <v>49</v>
      </c>
      <c r="B10" s="26">
        <v>74</v>
      </c>
      <c r="C10" s="23" t="s">
        <v>51</v>
      </c>
      <c r="D10" s="31">
        <v>29.7</v>
      </c>
      <c r="E10" s="55">
        <f>7</f>
        <v>7</v>
      </c>
      <c r="F10" s="28">
        <v>81</v>
      </c>
      <c r="G10" s="56">
        <v>29.81</v>
      </c>
      <c r="H10" s="23" t="s">
        <v>430</v>
      </c>
    </row>
    <row r="11" spans="1:8" ht="14.6">
      <c r="A11" s="26" t="s">
        <v>54</v>
      </c>
      <c r="B11" s="26">
        <v>44</v>
      </c>
      <c r="C11" s="23" t="s">
        <v>341</v>
      </c>
      <c r="D11" s="31">
        <v>23.78</v>
      </c>
      <c r="E11" s="55">
        <f t="shared" ref="E11:E15" si="1">6</f>
        <v>6</v>
      </c>
      <c r="F11" s="28">
        <v>50</v>
      </c>
      <c r="G11" s="56">
        <v>26.04</v>
      </c>
      <c r="H11" s="23" t="s">
        <v>430</v>
      </c>
    </row>
    <row r="12" spans="1:8" ht="14.6">
      <c r="A12" s="26" t="s">
        <v>57</v>
      </c>
      <c r="B12" s="26">
        <v>63</v>
      </c>
      <c r="C12" s="23" t="s">
        <v>352</v>
      </c>
      <c r="D12" s="31">
        <v>28.66</v>
      </c>
      <c r="E12" s="55">
        <f t="shared" si="1"/>
        <v>6</v>
      </c>
      <c r="F12" s="28">
        <v>69</v>
      </c>
      <c r="G12" s="56">
        <v>29.41</v>
      </c>
      <c r="H12" s="23" t="s">
        <v>432</v>
      </c>
    </row>
    <row r="13" spans="1:8" ht="14.6">
      <c r="A13" s="26" t="s">
        <v>63</v>
      </c>
      <c r="B13" s="26">
        <v>78</v>
      </c>
      <c r="C13" s="23" t="s">
        <v>360</v>
      </c>
      <c r="D13" s="31">
        <v>29.9</v>
      </c>
      <c r="E13" s="55">
        <f t="shared" si="1"/>
        <v>6</v>
      </c>
      <c r="F13" s="28">
        <v>84</v>
      </c>
      <c r="G13" s="56">
        <v>29.93</v>
      </c>
      <c r="H13" s="23" t="s">
        <v>431</v>
      </c>
    </row>
    <row r="14" spans="1:8" ht="14.6">
      <c r="A14" s="26" t="s">
        <v>69</v>
      </c>
      <c r="B14" s="26">
        <v>96</v>
      </c>
      <c r="C14" s="23" t="s">
        <v>70</v>
      </c>
      <c r="D14" s="31">
        <v>32.520000000000003</v>
      </c>
      <c r="E14" s="55">
        <f t="shared" si="1"/>
        <v>6</v>
      </c>
      <c r="F14" s="28">
        <v>102</v>
      </c>
      <c r="G14" s="56">
        <v>32.46</v>
      </c>
      <c r="H14" s="23" t="s">
        <v>433</v>
      </c>
    </row>
    <row r="15" spans="1:8" ht="14.6">
      <c r="A15" s="26" t="s">
        <v>74</v>
      </c>
      <c r="B15" s="26">
        <v>141</v>
      </c>
      <c r="C15" s="23" t="s">
        <v>477</v>
      </c>
      <c r="D15" s="31">
        <v>45.15</v>
      </c>
      <c r="E15" s="55">
        <f t="shared" si="1"/>
        <v>6</v>
      </c>
      <c r="F15" s="28">
        <v>147</v>
      </c>
      <c r="G15" s="56">
        <v>49.09</v>
      </c>
      <c r="H15" s="23" t="s">
        <v>432</v>
      </c>
    </row>
    <row r="16" spans="1:8" ht="14.6">
      <c r="A16" s="26" t="s">
        <v>79</v>
      </c>
      <c r="B16" s="26">
        <v>39</v>
      </c>
      <c r="C16" s="23" t="s">
        <v>81</v>
      </c>
      <c r="D16" s="31">
        <v>23.56</v>
      </c>
      <c r="E16" s="55">
        <f t="shared" ref="E16:E23" si="2">5</f>
        <v>5</v>
      </c>
      <c r="F16" s="28">
        <v>44</v>
      </c>
      <c r="G16" s="56">
        <v>25.09</v>
      </c>
      <c r="H16" s="23" t="s">
        <v>432</v>
      </c>
    </row>
    <row r="17" spans="1:8" ht="14.6">
      <c r="A17" s="26" t="s">
        <v>84</v>
      </c>
      <c r="B17" s="26">
        <v>58</v>
      </c>
      <c r="C17" s="23" t="s">
        <v>422</v>
      </c>
      <c r="D17" s="31">
        <v>28.51</v>
      </c>
      <c r="E17" s="55">
        <f t="shared" si="2"/>
        <v>5</v>
      </c>
      <c r="F17" s="28">
        <v>63</v>
      </c>
      <c r="G17" s="56">
        <v>29.02</v>
      </c>
      <c r="H17" s="23" t="s">
        <v>429</v>
      </c>
    </row>
    <row r="18" spans="1:8" ht="14.6">
      <c r="A18" s="26" t="s">
        <v>89</v>
      </c>
      <c r="B18" s="26">
        <v>59</v>
      </c>
      <c r="C18" s="23" t="s">
        <v>348</v>
      </c>
      <c r="D18" s="31">
        <v>28.51</v>
      </c>
      <c r="E18" s="55">
        <f t="shared" si="2"/>
        <v>5</v>
      </c>
      <c r="F18" s="28">
        <v>64</v>
      </c>
      <c r="G18" s="56">
        <v>29.03</v>
      </c>
      <c r="H18" s="23" t="s">
        <v>429</v>
      </c>
    </row>
    <row r="19" spans="1:8" ht="14.6">
      <c r="A19" s="26" t="s">
        <v>94</v>
      </c>
      <c r="B19" s="26">
        <v>70</v>
      </c>
      <c r="C19" s="23" t="s">
        <v>96</v>
      </c>
      <c r="D19" s="31">
        <v>29.33</v>
      </c>
      <c r="E19" s="55">
        <f t="shared" si="2"/>
        <v>5</v>
      </c>
      <c r="F19" s="28">
        <v>75</v>
      </c>
      <c r="G19" s="56">
        <v>29.68</v>
      </c>
      <c r="H19" s="23" t="s">
        <v>429</v>
      </c>
    </row>
    <row r="20" spans="1:8" ht="14.6">
      <c r="A20" s="26" t="s">
        <v>99</v>
      </c>
      <c r="B20" s="26">
        <v>71</v>
      </c>
      <c r="C20" s="23" t="s">
        <v>101</v>
      </c>
      <c r="D20" s="31">
        <v>29.33</v>
      </c>
      <c r="E20" s="55">
        <f t="shared" si="2"/>
        <v>5</v>
      </c>
      <c r="F20" s="28">
        <v>76</v>
      </c>
      <c r="G20" s="56">
        <v>29.69</v>
      </c>
      <c r="H20" s="23" t="s">
        <v>432</v>
      </c>
    </row>
    <row r="21" spans="1:8" ht="14.6">
      <c r="A21" s="26" t="s">
        <v>105</v>
      </c>
      <c r="B21" s="26">
        <v>87</v>
      </c>
      <c r="C21" s="23" t="s">
        <v>108</v>
      </c>
      <c r="D21" s="31">
        <v>30.62</v>
      </c>
      <c r="E21" s="55">
        <f t="shared" si="2"/>
        <v>5</v>
      </c>
      <c r="F21" s="28">
        <v>92</v>
      </c>
      <c r="G21" s="56">
        <v>31.35</v>
      </c>
      <c r="H21" s="23" t="s">
        <v>432</v>
      </c>
    </row>
    <row r="22" spans="1:8" ht="15.75" customHeight="1">
      <c r="A22" s="26" t="s">
        <v>110</v>
      </c>
      <c r="B22" s="26">
        <v>115</v>
      </c>
      <c r="C22" s="23" t="s">
        <v>112</v>
      </c>
      <c r="D22" s="31">
        <v>35.630000000000003</v>
      </c>
      <c r="E22" s="55">
        <f t="shared" si="2"/>
        <v>5</v>
      </c>
      <c r="F22" s="28">
        <v>120</v>
      </c>
      <c r="G22" s="56">
        <v>36.5</v>
      </c>
      <c r="H22" s="23" t="s">
        <v>432</v>
      </c>
    </row>
    <row r="23" spans="1:8" ht="15.75" customHeight="1">
      <c r="A23" s="26" t="s">
        <v>116</v>
      </c>
      <c r="B23" s="26">
        <v>119</v>
      </c>
      <c r="C23" s="23" t="s">
        <v>377</v>
      </c>
      <c r="D23" s="31">
        <v>36.82</v>
      </c>
      <c r="E23" s="55">
        <f t="shared" si="2"/>
        <v>5</v>
      </c>
      <c r="F23" s="28">
        <v>124</v>
      </c>
      <c r="G23" s="56">
        <v>36.770000000000003</v>
      </c>
      <c r="H23" s="23" t="s">
        <v>431</v>
      </c>
    </row>
    <row r="24" spans="1:8" ht="15.75" customHeight="1">
      <c r="A24" s="26" t="s">
        <v>121</v>
      </c>
      <c r="B24" s="26">
        <v>108</v>
      </c>
      <c r="C24" s="23" t="s">
        <v>123</v>
      </c>
      <c r="D24" s="31">
        <v>34.119999999999997</v>
      </c>
      <c r="E24" s="55">
        <f t="shared" ref="E24:E26" si="3">4</f>
        <v>4</v>
      </c>
      <c r="F24" s="28">
        <v>112</v>
      </c>
      <c r="G24" s="56">
        <v>35.229999999999997</v>
      </c>
      <c r="H24" s="23" t="s">
        <v>432</v>
      </c>
    </row>
    <row r="25" spans="1:8" ht="15.75" customHeight="1">
      <c r="A25" s="26" t="s">
        <v>129</v>
      </c>
      <c r="B25" s="26">
        <v>150</v>
      </c>
      <c r="C25" s="23" t="s">
        <v>400</v>
      </c>
      <c r="D25" s="31">
        <v>49.09</v>
      </c>
      <c r="E25" s="55">
        <f t="shared" si="3"/>
        <v>4</v>
      </c>
      <c r="F25" s="28">
        <v>154</v>
      </c>
      <c r="G25" s="56">
        <v>51.71</v>
      </c>
      <c r="H25" s="23" t="s">
        <v>432</v>
      </c>
    </row>
    <row r="26" spans="1:8" ht="15.75" customHeight="1">
      <c r="A26" s="26" t="s">
        <v>134</v>
      </c>
      <c r="B26" s="26">
        <v>156</v>
      </c>
      <c r="C26" s="23" t="s">
        <v>404</v>
      </c>
      <c r="D26" s="31">
        <v>53.07</v>
      </c>
      <c r="E26" s="55">
        <f t="shared" si="3"/>
        <v>4</v>
      </c>
      <c r="F26" s="28">
        <v>160</v>
      </c>
      <c r="G26" s="56">
        <v>53.52</v>
      </c>
      <c r="H26" s="23" t="s">
        <v>433</v>
      </c>
    </row>
    <row r="27" spans="1:8" ht="15.75" customHeight="1">
      <c r="A27" s="26" t="s">
        <v>140</v>
      </c>
      <c r="B27" s="26">
        <v>7</v>
      </c>
      <c r="C27" s="23" t="s">
        <v>141</v>
      </c>
      <c r="D27" s="31">
        <v>10.53</v>
      </c>
      <c r="E27" s="55">
        <f t="shared" ref="E27:E34" si="4">3</f>
        <v>3</v>
      </c>
      <c r="F27" s="28">
        <v>10</v>
      </c>
      <c r="G27" s="56">
        <v>12.24</v>
      </c>
      <c r="H27" s="23" t="s">
        <v>430</v>
      </c>
    </row>
    <row r="28" spans="1:8" ht="15.75" customHeight="1">
      <c r="A28" s="26" t="s">
        <v>144</v>
      </c>
      <c r="B28" s="26">
        <v>36</v>
      </c>
      <c r="C28" s="23" t="s">
        <v>337</v>
      </c>
      <c r="D28" s="31">
        <v>23.22</v>
      </c>
      <c r="E28" s="55">
        <f t="shared" si="4"/>
        <v>3</v>
      </c>
      <c r="F28" s="28">
        <v>39</v>
      </c>
      <c r="G28" s="56">
        <v>24.74</v>
      </c>
      <c r="H28" s="23" t="s">
        <v>430</v>
      </c>
    </row>
    <row r="29" spans="1:8" ht="15.75" customHeight="1">
      <c r="A29" s="26" t="s">
        <v>148</v>
      </c>
      <c r="B29" s="26">
        <v>45</v>
      </c>
      <c r="C29" s="23" t="s">
        <v>148</v>
      </c>
      <c r="D29" s="31">
        <v>23.85</v>
      </c>
      <c r="E29" s="55">
        <f t="shared" si="4"/>
        <v>3</v>
      </c>
      <c r="F29" s="28">
        <v>48</v>
      </c>
      <c r="G29" s="56">
        <v>25.69</v>
      </c>
      <c r="H29" s="23" t="s">
        <v>430</v>
      </c>
    </row>
    <row r="30" spans="1:8" ht="15.75" customHeight="1">
      <c r="A30" s="26" t="s">
        <v>152</v>
      </c>
      <c r="B30" s="26">
        <v>68</v>
      </c>
      <c r="C30" s="23" t="s">
        <v>355</v>
      </c>
      <c r="D30" s="31">
        <v>28.94</v>
      </c>
      <c r="E30" s="55">
        <f t="shared" si="4"/>
        <v>3</v>
      </c>
      <c r="F30" s="28">
        <v>71</v>
      </c>
      <c r="G30" s="56">
        <v>29.52</v>
      </c>
      <c r="H30" s="23" t="s">
        <v>432</v>
      </c>
    </row>
    <row r="31" spans="1:8" ht="15.75" customHeight="1">
      <c r="A31" s="26" t="s">
        <v>157</v>
      </c>
      <c r="B31" s="26">
        <v>76</v>
      </c>
      <c r="C31" s="23" t="s">
        <v>158</v>
      </c>
      <c r="D31" s="31">
        <v>29.78</v>
      </c>
      <c r="E31" s="55">
        <f t="shared" si="4"/>
        <v>3</v>
      </c>
      <c r="F31" s="28">
        <v>79</v>
      </c>
      <c r="G31" s="56">
        <v>29.78</v>
      </c>
      <c r="H31" s="23" t="s">
        <v>430</v>
      </c>
    </row>
    <row r="32" spans="1:8" ht="15.75" customHeight="1">
      <c r="A32" s="26" t="s">
        <v>159</v>
      </c>
      <c r="B32" s="26">
        <v>92</v>
      </c>
      <c r="C32" s="23" t="s">
        <v>428</v>
      </c>
      <c r="D32" s="31">
        <v>31.28</v>
      </c>
      <c r="E32" s="55">
        <f t="shared" si="4"/>
        <v>3</v>
      </c>
      <c r="F32" s="28">
        <v>95</v>
      </c>
      <c r="G32" s="56">
        <v>31.66</v>
      </c>
      <c r="H32" s="23" t="s">
        <v>429</v>
      </c>
    </row>
    <row r="33" spans="1:8" ht="15.75" customHeight="1">
      <c r="A33" s="26" t="s">
        <v>17</v>
      </c>
      <c r="B33" s="26">
        <v>106</v>
      </c>
      <c r="C33" s="23" t="s">
        <v>18</v>
      </c>
      <c r="D33" s="31">
        <v>33.92</v>
      </c>
      <c r="E33" s="55">
        <f t="shared" si="4"/>
        <v>3</v>
      </c>
      <c r="F33" s="28">
        <v>109</v>
      </c>
      <c r="G33" s="56">
        <v>34.96</v>
      </c>
      <c r="H33" s="23" t="s">
        <v>432</v>
      </c>
    </row>
    <row r="34" spans="1:8" ht="15.75" customHeight="1">
      <c r="A34" s="26" t="s">
        <v>166</v>
      </c>
      <c r="B34" s="26">
        <v>154</v>
      </c>
      <c r="C34" s="23" t="s">
        <v>402</v>
      </c>
      <c r="D34" s="31">
        <v>50.02</v>
      </c>
      <c r="E34" s="55">
        <f t="shared" si="4"/>
        <v>3</v>
      </c>
      <c r="F34" s="28">
        <v>157</v>
      </c>
      <c r="G34" s="56">
        <v>52.81</v>
      </c>
      <c r="H34" s="23" t="s">
        <v>433</v>
      </c>
    </row>
    <row r="35" spans="1:8" ht="15.75" customHeight="1">
      <c r="A35" s="26" t="s">
        <v>167</v>
      </c>
      <c r="B35" s="26">
        <v>3</v>
      </c>
      <c r="C35" s="23" t="s">
        <v>312</v>
      </c>
      <c r="D35" s="31">
        <v>8.1300000000000008</v>
      </c>
      <c r="E35" s="55">
        <f t="shared" ref="E35:E53" si="5">2</f>
        <v>2</v>
      </c>
      <c r="F35" s="28">
        <v>5</v>
      </c>
      <c r="G35" s="56">
        <v>9.8699999999999992</v>
      </c>
      <c r="H35" s="23" t="s">
        <v>429</v>
      </c>
    </row>
    <row r="36" spans="1:8" ht="15.75" customHeight="1">
      <c r="A36" s="26" t="s">
        <v>170</v>
      </c>
      <c r="B36" s="26">
        <v>6</v>
      </c>
      <c r="C36" s="23" t="s">
        <v>315</v>
      </c>
      <c r="D36" s="31">
        <v>10.51</v>
      </c>
      <c r="E36" s="55">
        <f t="shared" si="5"/>
        <v>2</v>
      </c>
      <c r="F36" s="28">
        <v>8</v>
      </c>
      <c r="G36" s="56">
        <v>11.13</v>
      </c>
      <c r="H36" s="23" t="s">
        <v>430</v>
      </c>
    </row>
    <row r="37" spans="1:8" ht="15.75" customHeight="1">
      <c r="A37" s="26" t="s">
        <v>173</v>
      </c>
      <c r="B37" s="26">
        <v>10</v>
      </c>
      <c r="C37" s="23" t="s">
        <v>174</v>
      </c>
      <c r="D37" s="31">
        <v>11.83</v>
      </c>
      <c r="E37" s="55">
        <f t="shared" si="5"/>
        <v>2</v>
      </c>
      <c r="F37" s="28">
        <v>12</v>
      </c>
      <c r="G37" s="56">
        <v>12.63</v>
      </c>
      <c r="H37" s="23" t="s">
        <v>429</v>
      </c>
    </row>
    <row r="38" spans="1:8" ht="15.75" customHeight="1">
      <c r="A38" s="26" t="s">
        <v>179</v>
      </c>
      <c r="B38" s="26">
        <v>11</v>
      </c>
      <c r="C38" s="23" t="s">
        <v>318</v>
      </c>
      <c r="D38" s="31">
        <v>12.16</v>
      </c>
      <c r="E38" s="55">
        <f t="shared" si="5"/>
        <v>2</v>
      </c>
      <c r="F38" s="28">
        <v>13</v>
      </c>
      <c r="G38" s="56">
        <v>14.6</v>
      </c>
      <c r="H38" s="23" t="s">
        <v>429</v>
      </c>
    </row>
    <row r="39" spans="1:8" ht="15.75" customHeight="1">
      <c r="A39" s="26" t="s">
        <v>184</v>
      </c>
      <c r="B39" s="26">
        <v>13</v>
      </c>
      <c r="C39" s="23" t="s">
        <v>320</v>
      </c>
      <c r="D39" s="31">
        <v>12.6</v>
      </c>
      <c r="E39" s="55">
        <f t="shared" si="5"/>
        <v>2</v>
      </c>
      <c r="F39" s="28">
        <v>15</v>
      </c>
      <c r="G39" s="56">
        <v>15</v>
      </c>
      <c r="H39" s="23" t="s">
        <v>429</v>
      </c>
    </row>
    <row r="40" spans="1:8" ht="15.75" customHeight="1">
      <c r="A40" s="26" t="s">
        <v>154</v>
      </c>
      <c r="B40" s="26">
        <v>16</v>
      </c>
      <c r="C40" s="23" t="s">
        <v>323</v>
      </c>
      <c r="D40" s="31">
        <v>15.29</v>
      </c>
      <c r="E40" s="55">
        <f t="shared" si="5"/>
        <v>2</v>
      </c>
      <c r="F40" s="28">
        <v>18</v>
      </c>
      <c r="G40" s="56">
        <v>15.69</v>
      </c>
      <c r="H40" s="23" t="s">
        <v>430</v>
      </c>
    </row>
    <row r="41" spans="1:8" ht="15.75" customHeight="1">
      <c r="A41" s="26" t="s">
        <v>190</v>
      </c>
      <c r="B41" s="26">
        <v>22</v>
      </c>
      <c r="C41" s="23" t="s">
        <v>326</v>
      </c>
      <c r="D41" s="31">
        <v>18.559999999999999</v>
      </c>
      <c r="E41" s="55">
        <f t="shared" si="5"/>
        <v>2</v>
      </c>
      <c r="F41" s="28">
        <v>24</v>
      </c>
      <c r="G41" s="56">
        <v>19.53</v>
      </c>
      <c r="H41" s="23" t="s">
        <v>429</v>
      </c>
    </row>
    <row r="42" spans="1:8" ht="15.75" customHeight="1">
      <c r="A42" s="26" t="s">
        <v>191</v>
      </c>
      <c r="B42" s="26">
        <v>24</v>
      </c>
      <c r="C42" s="23" t="s">
        <v>192</v>
      </c>
      <c r="D42" s="31">
        <v>19.52</v>
      </c>
      <c r="E42" s="55">
        <f t="shared" si="5"/>
        <v>2</v>
      </c>
      <c r="F42" s="28">
        <v>26</v>
      </c>
      <c r="G42" s="56">
        <v>20.49</v>
      </c>
      <c r="H42" s="23" t="s">
        <v>429</v>
      </c>
    </row>
    <row r="43" spans="1:8" ht="15.75" customHeight="1">
      <c r="A43" s="26" t="s">
        <v>195</v>
      </c>
      <c r="B43" s="26">
        <v>28</v>
      </c>
      <c r="C43" s="23" t="s">
        <v>330</v>
      </c>
      <c r="D43" s="31">
        <v>21.19</v>
      </c>
      <c r="E43" s="55">
        <f t="shared" si="5"/>
        <v>2</v>
      </c>
      <c r="F43" s="28">
        <v>30</v>
      </c>
      <c r="G43" s="56">
        <v>22.06</v>
      </c>
      <c r="H43" s="23" t="s">
        <v>429</v>
      </c>
    </row>
    <row r="44" spans="1:8" ht="15.75" customHeight="1">
      <c r="A44" s="26" t="s">
        <v>200</v>
      </c>
      <c r="B44" s="26">
        <v>32</v>
      </c>
      <c r="C44" s="23" t="s">
        <v>333</v>
      </c>
      <c r="D44" s="31">
        <v>22.64</v>
      </c>
      <c r="E44" s="55">
        <f t="shared" si="5"/>
        <v>2</v>
      </c>
      <c r="F44" s="28">
        <v>34</v>
      </c>
      <c r="G44" s="56">
        <v>22.31</v>
      </c>
      <c r="H44" s="23" t="s">
        <v>429</v>
      </c>
    </row>
    <row r="45" spans="1:8" ht="15.75" customHeight="1">
      <c r="A45" s="26" t="s">
        <v>203</v>
      </c>
      <c r="B45" s="26">
        <v>33</v>
      </c>
      <c r="C45" s="23" t="s">
        <v>334</v>
      </c>
      <c r="D45" s="31">
        <v>22.67</v>
      </c>
      <c r="E45" s="55">
        <f t="shared" si="5"/>
        <v>2</v>
      </c>
      <c r="F45" s="28">
        <v>35</v>
      </c>
      <c r="G45" s="56">
        <v>23.58</v>
      </c>
      <c r="H45" s="23" t="s">
        <v>429</v>
      </c>
    </row>
    <row r="46" spans="1:8" ht="15.75" customHeight="1">
      <c r="A46" s="26" t="s">
        <v>206</v>
      </c>
      <c r="B46" s="26">
        <v>41</v>
      </c>
      <c r="C46" s="23" t="s">
        <v>339</v>
      </c>
      <c r="D46" s="31">
        <v>23.69</v>
      </c>
      <c r="E46" s="55">
        <f t="shared" si="5"/>
        <v>2</v>
      </c>
      <c r="F46" s="28">
        <v>43</v>
      </c>
      <c r="G46" s="56">
        <v>24.98</v>
      </c>
      <c r="H46" s="23" t="s">
        <v>429</v>
      </c>
    </row>
    <row r="47" spans="1:8" ht="15.75" customHeight="1">
      <c r="A47" s="26" t="s">
        <v>211</v>
      </c>
      <c r="B47" s="26">
        <v>47</v>
      </c>
      <c r="C47" s="23" t="s">
        <v>212</v>
      </c>
      <c r="D47" s="31">
        <v>23.99</v>
      </c>
      <c r="E47" s="55">
        <f t="shared" si="5"/>
        <v>2</v>
      </c>
      <c r="F47" s="28">
        <v>49</v>
      </c>
      <c r="G47" s="56">
        <v>25.81</v>
      </c>
      <c r="H47" s="23" t="s">
        <v>432</v>
      </c>
    </row>
    <row r="48" spans="1:8" ht="15.75" customHeight="1">
      <c r="A48" s="26" t="s">
        <v>215</v>
      </c>
      <c r="B48" s="26">
        <v>49</v>
      </c>
      <c r="C48" s="23" t="s">
        <v>217</v>
      </c>
      <c r="D48" s="31">
        <v>26.63</v>
      </c>
      <c r="E48" s="55">
        <f t="shared" si="5"/>
        <v>2</v>
      </c>
      <c r="F48" s="28">
        <v>51</v>
      </c>
      <c r="G48" s="56">
        <v>26.63</v>
      </c>
      <c r="H48" s="23" t="s">
        <v>430</v>
      </c>
    </row>
    <row r="49" spans="1:8" ht="15.75" customHeight="1">
      <c r="A49" s="26" t="s">
        <v>220</v>
      </c>
      <c r="B49" s="26">
        <v>56</v>
      </c>
      <c r="C49" s="23" t="s">
        <v>222</v>
      </c>
      <c r="D49" s="31">
        <v>28</v>
      </c>
      <c r="E49" s="55">
        <f t="shared" si="5"/>
        <v>2</v>
      </c>
      <c r="F49" s="28">
        <v>58</v>
      </c>
      <c r="G49" s="56">
        <v>28.46</v>
      </c>
      <c r="H49" s="23" t="s">
        <v>432</v>
      </c>
    </row>
    <row r="50" spans="1:8" ht="15.75" customHeight="1">
      <c r="A50" s="26" t="s">
        <v>224</v>
      </c>
      <c r="B50" s="26">
        <v>128</v>
      </c>
      <c r="C50" s="23" t="s">
        <v>385</v>
      </c>
      <c r="D50" s="31">
        <v>42.08</v>
      </c>
      <c r="E50" s="55">
        <f t="shared" si="5"/>
        <v>2</v>
      </c>
      <c r="F50" s="28">
        <v>130</v>
      </c>
      <c r="G50" s="56">
        <v>43.11</v>
      </c>
      <c r="H50" s="23" t="s">
        <v>435</v>
      </c>
    </row>
    <row r="51" spans="1:8" ht="15.75" customHeight="1">
      <c r="A51" s="26" t="s">
        <v>39</v>
      </c>
      <c r="B51" s="26">
        <v>131</v>
      </c>
      <c r="C51" s="23" t="s">
        <v>388</v>
      </c>
      <c r="D51" s="31">
        <v>42.69</v>
      </c>
      <c r="E51" s="55">
        <f t="shared" si="5"/>
        <v>2</v>
      </c>
      <c r="F51" s="28">
        <v>133</v>
      </c>
      <c r="G51" s="56">
        <v>43.63</v>
      </c>
      <c r="H51" s="23" t="s">
        <v>435</v>
      </c>
    </row>
    <row r="52" spans="1:8" ht="15.75" customHeight="1">
      <c r="A52" s="26" t="s">
        <v>231</v>
      </c>
      <c r="B52" s="26">
        <v>133</v>
      </c>
      <c r="C52" s="23" t="s">
        <v>390</v>
      </c>
      <c r="D52" s="31">
        <v>42.88</v>
      </c>
      <c r="E52" s="55">
        <f t="shared" si="5"/>
        <v>2</v>
      </c>
      <c r="F52" s="28">
        <v>135</v>
      </c>
      <c r="G52" s="56">
        <v>43.98</v>
      </c>
      <c r="H52" s="23" t="s">
        <v>435</v>
      </c>
    </row>
    <row r="53" spans="1:8" ht="15.75" customHeight="1">
      <c r="A53" s="26" t="s">
        <v>234</v>
      </c>
      <c r="B53" s="26">
        <v>170</v>
      </c>
      <c r="C53" s="23" t="s">
        <v>413</v>
      </c>
      <c r="D53" s="31">
        <v>62.14</v>
      </c>
      <c r="E53" s="55">
        <f t="shared" si="5"/>
        <v>2</v>
      </c>
      <c r="F53" s="28">
        <v>172</v>
      </c>
      <c r="G53" s="56">
        <v>65.88</v>
      </c>
      <c r="H53" s="23" t="s">
        <v>435</v>
      </c>
    </row>
    <row r="54" spans="1:8" ht="15.75" customHeight="1">
      <c r="A54" s="26" t="s">
        <v>237</v>
      </c>
      <c r="B54" s="26">
        <v>21</v>
      </c>
      <c r="C54" s="23" t="s">
        <v>238</v>
      </c>
      <c r="D54" s="31">
        <v>18.25</v>
      </c>
      <c r="E54" s="55">
        <f t="shared" ref="E54:E67" si="6">1</f>
        <v>1</v>
      </c>
      <c r="F54" s="28">
        <v>22</v>
      </c>
      <c r="G54" s="56">
        <v>18.25</v>
      </c>
      <c r="H54" s="23" t="s">
        <v>431</v>
      </c>
    </row>
    <row r="55" spans="1:8" ht="15.75" customHeight="1">
      <c r="A55" s="26" t="s">
        <v>198</v>
      </c>
      <c r="B55" s="26">
        <v>27</v>
      </c>
      <c r="C55" s="23" t="s">
        <v>329</v>
      </c>
      <c r="D55" s="31">
        <v>20.45</v>
      </c>
      <c r="E55" s="55">
        <f t="shared" si="6"/>
        <v>1</v>
      </c>
      <c r="F55" s="28">
        <v>28</v>
      </c>
      <c r="G55" s="56">
        <v>21.74</v>
      </c>
      <c r="H55" s="23" t="s">
        <v>429</v>
      </c>
    </row>
    <row r="56" spans="1:8" ht="15.75" customHeight="1">
      <c r="A56" s="26" t="s">
        <v>242</v>
      </c>
      <c r="B56" s="26">
        <v>66</v>
      </c>
      <c r="C56" s="23" t="s">
        <v>245</v>
      </c>
      <c r="D56" s="31">
        <v>28.86</v>
      </c>
      <c r="E56" s="55">
        <f t="shared" si="6"/>
        <v>1</v>
      </c>
      <c r="F56" s="28">
        <v>67</v>
      </c>
      <c r="G56" s="56">
        <v>29.36</v>
      </c>
      <c r="H56" s="23" t="s">
        <v>431</v>
      </c>
    </row>
    <row r="57" spans="1:8" ht="15.75" customHeight="1">
      <c r="A57" s="26" t="s">
        <v>246</v>
      </c>
      <c r="B57" s="26">
        <v>82</v>
      </c>
      <c r="C57" s="23" t="s">
        <v>363</v>
      </c>
      <c r="D57" s="31">
        <v>30.19</v>
      </c>
      <c r="E57" s="55">
        <f t="shared" si="6"/>
        <v>1</v>
      </c>
      <c r="F57" s="28">
        <v>83</v>
      </c>
      <c r="G57" s="56">
        <v>29.92</v>
      </c>
      <c r="H57" s="23" t="s">
        <v>433</v>
      </c>
    </row>
    <row r="58" spans="1:8" ht="15.75" customHeight="1">
      <c r="A58" s="26" t="s">
        <v>250</v>
      </c>
      <c r="B58" s="26">
        <v>85</v>
      </c>
      <c r="C58" s="23" t="s">
        <v>251</v>
      </c>
      <c r="D58" s="31">
        <v>30.28</v>
      </c>
      <c r="E58" s="55">
        <f t="shared" si="6"/>
        <v>1</v>
      </c>
      <c r="F58" s="28">
        <v>86</v>
      </c>
      <c r="G58" s="56">
        <v>30.36</v>
      </c>
      <c r="H58" s="23" t="s">
        <v>432</v>
      </c>
    </row>
    <row r="59" spans="1:8" ht="15.75" customHeight="1">
      <c r="A59" s="26" t="s">
        <v>255</v>
      </c>
      <c r="B59" s="26">
        <v>126</v>
      </c>
      <c r="C59" s="23" t="s">
        <v>384</v>
      </c>
      <c r="D59" s="31">
        <v>40.950000000000003</v>
      </c>
      <c r="E59" s="55">
        <f t="shared" si="6"/>
        <v>1</v>
      </c>
      <c r="F59" s="28">
        <v>127</v>
      </c>
      <c r="G59" s="56">
        <v>42.23</v>
      </c>
      <c r="H59" s="23" t="s">
        <v>432</v>
      </c>
    </row>
    <row r="60" spans="1:8" ht="15.75" customHeight="1">
      <c r="A60" s="26" t="s">
        <v>258</v>
      </c>
      <c r="B60" s="26">
        <v>138</v>
      </c>
      <c r="C60" s="23" t="s">
        <v>394</v>
      </c>
      <c r="D60" s="31">
        <v>44.49</v>
      </c>
      <c r="E60" s="55">
        <f t="shared" si="6"/>
        <v>1</v>
      </c>
      <c r="F60" s="28">
        <v>139</v>
      </c>
      <c r="G60" s="56">
        <v>45.65</v>
      </c>
      <c r="H60" s="23" t="s">
        <v>432</v>
      </c>
    </row>
    <row r="61" spans="1:8" ht="15.75" customHeight="1">
      <c r="A61" s="26" t="s">
        <v>260</v>
      </c>
      <c r="B61" s="26">
        <v>143</v>
      </c>
      <c r="C61" s="23" t="s">
        <v>396</v>
      </c>
      <c r="D61" s="31">
        <v>45.45</v>
      </c>
      <c r="E61" s="55">
        <f t="shared" si="6"/>
        <v>1</v>
      </c>
      <c r="F61" s="28">
        <v>144</v>
      </c>
      <c r="G61" s="56">
        <v>46.78</v>
      </c>
      <c r="H61" s="23" t="s">
        <v>430</v>
      </c>
    </row>
    <row r="62" spans="1:8" ht="15.75" customHeight="1">
      <c r="A62" s="26" t="s">
        <v>264</v>
      </c>
      <c r="B62" s="26">
        <v>147</v>
      </c>
      <c r="C62" s="23" t="s">
        <v>265</v>
      </c>
      <c r="D62" s="31">
        <v>45.66</v>
      </c>
      <c r="E62" s="55">
        <f t="shared" si="6"/>
        <v>1</v>
      </c>
      <c r="F62" s="28">
        <v>148</v>
      </c>
      <c r="G62" s="56">
        <v>49.1</v>
      </c>
      <c r="H62" s="23" t="s">
        <v>430</v>
      </c>
    </row>
    <row r="63" spans="1:8" ht="15.75" customHeight="1">
      <c r="A63" s="26" t="s">
        <v>267</v>
      </c>
      <c r="B63" s="26">
        <v>157</v>
      </c>
      <c r="C63" s="23" t="s">
        <v>405</v>
      </c>
      <c r="D63" s="31">
        <v>54.11</v>
      </c>
      <c r="E63" s="55">
        <f t="shared" si="6"/>
        <v>1</v>
      </c>
      <c r="F63" s="28">
        <v>158</v>
      </c>
      <c r="G63" s="56">
        <v>52.82</v>
      </c>
      <c r="H63" s="23" t="s">
        <v>433</v>
      </c>
    </row>
    <row r="64" spans="1:8" ht="15.75" customHeight="1">
      <c r="A64" s="26" t="s">
        <v>268</v>
      </c>
      <c r="B64" s="26">
        <v>163</v>
      </c>
      <c r="C64" s="23" t="s">
        <v>269</v>
      </c>
      <c r="D64" s="31">
        <v>55.45</v>
      </c>
      <c r="E64" s="55">
        <f t="shared" si="6"/>
        <v>1</v>
      </c>
      <c r="F64" s="28">
        <v>164</v>
      </c>
      <c r="G64" s="56">
        <v>57.24</v>
      </c>
      <c r="H64" s="23" t="s">
        <v>432</v>
      </c>
    </row>
    <row r="65" spans="1:8" ht="15.75" customHeight="1">
      <c r="A65" s="26" t="s">
        <v>273</v>
      </c>
      <c r="B65" s="26">
        <v>167</v>
      </c>
      <c r="C65" s="23" t="s">
        <v>411</v>
      </c>
      <c r="D65" s="31">
        <v>58.25</v>
      </c>
      <c r="E65" s="55">
        <f t="shared" si="6"/>
        <v>1</v>
      </c>
      <c r="F65" s="28">
        <v>168</v>
      </c>
      <c r="G65" s="56">
        <v>61.66</v>
      </c>
      <c r="H65" s="23" t="s">
        <v>435</v>
      </c>
    </row>
    <row r="66" spans="1:8" ht="15.75" customHeight="1">
      <c r="A66" s="26" t="s">
        <v>276</v>
      </c>
      <c r="B66" s="26">
        <v>175</v>
      </c>
      <c r="C66" s="23" t="s">
        <v>277</v>
      </c>
      <c r="D66" s="31">
        <v>74.709999999999994</v>
      </c>
      <c r="E66" s="55">
        <f t="shared" si="6"/>
        <v>1</v>
      </c>
      <c r="F66" s="28">
        <v>176</v>
      </c>
      <c r="G66" s="56">
        <v>74.930000000000007</v>
      </c>
      <c r="H66" s="23" t="s">
        <v>431</v>
      </c>
    </row>
    <row r="67" spans="1:8" ht="15.75" customHeight="1">
      <c r="A67" s="26" t="s">
        <v>278</v>
      </c>
      <c r="B67" s="26">
        <v>179</v>
      </c>
      <c r="C67" s="23" t="s">
        <v>279</v>
      </c>
      <c r="D67" s="31">
        <v>85.44</v>
      </c>
      <c r="E67" s="55">
        <f t="shared" si="6"/>
        <v>1</v>
      </c>
      <c r="F67" s="28">
        <v>180</v>
      </c>
      <c r="G67" s="56">
        <v>85.44</v>
      </c>
      <c r="H67" s="23" t="s">
        <v>433</v>
      </c>
    </row>
    <row r="68" spans="1:8" ht="15.75" customHeight="1">
      <c r="A68" s="16"/>
      <c r="B68" s="16"/>
      <c r="C68" s="16"/>
      <c r="D68" s="16"/>
      <c r="E68" s="16"/>
      <c r="F68" s="16"/>
      <c r="G68" s="16"/>
      <c r="H68" s="16"/>
    </row>
    <row r="69" spans="1:8" ht="15.75" customHeight="1">
      <c r="A69" s="16"/>
      <c r="B69" s="16"/>
      <c r="C69" s="16"/>
      <c r="D69" s="16"/>
      <c r="E69" s="16"/>
      <c r="F69" s="16"/>
      <c r="G69" s="16"/>
      <c r="H69" s="16"/>
    </row>
    <row r="70" spans="1:8" ht="15.75" customHeight="1">
      <c r="A70" s="16"/>
      <c r="B70" s="16"/>
      <c r="C70" s="16"/>
      <c r="D70" s="16"/>
      <c r="E70" s="16"/>
      <c r="F70" s="16"/>
      <c r="G70" s="16"/>
      <c r="H70" s="16"/>
    </row>
    <row r="71" spans="1:8" ht="15.75" customHeight="1">
      <c r="A71" s="16"/>
      <c r="B71" s="16"/>
      <c r="C71" s="16"/>
      <c r="D71" s="16"/>
      <c r="E71" s="16"/>
      <c r="F71" s="16"/>
      <c r="G71" s="16"/>
      <c r="H71" s="16"/>
    </row>
    <row r="72" spans="1:8" ht="15.75" customHeight="1">
      <c r="A72" s="16"/>
      <c r="B72" s="16"/>
      <c r="C72" s="16"/>
      <c r="D72" s="16"/>
      <c r="E72" s="16"/>
      <c r="F72" s="16"/>
      <c r="G72" s="16"/>
      <c r="H72" s="16"/>
    </row>
    <row r="73" spans="1:8" ht="15.75" customHeight="1">
      <c r="A73" s="16"/>
      <c r="B73" s="16"/>
      <c r="C73" s="16"/>
      <c r="D73" s="16"/>
      <c r="E73" s="16"/>
      <c r="F73" s="16"/>
      <c r="G73" s="16"/>
      <c r="H73" s="16"/>
    </row>
    <row r="74" spans="1:8" ht="15.75" customHeight="1">
      <c r="A74" s="16"/>
      <c r="B74" s="16"/>
      <c r="C74" s="16"/>
      <c r="D74" s="16"/>
      <c r="E74" s="16"/>
      <c r="F74" s="16"/>
      <c r="G74" s="16"/>
      <c r="H74" s="16"/>
    </row>
    <row r="75" spans="1:8" ht="15.75" customHeight="1">
      <c r="A75" s="16"/>
      <c r="B75" s="16"/>
      <c r="C75" s="16"/>
      <c r="D75" s="16"/>
      <c r="E75" s="16"/>
      <c r="F75" s="16"/>
      <c r="G75" s="16"/>
      <c r="H75" s="16"/>
    </row>
    <row r="76" spans="1:8" ht="15.75" customHeight="1">
      <c r="A76" s="16"/>
      <c r="B76" s="16"/>
      <c r="C76" s="16"/>
      <c r="D76" s="16"/>
      <c r="E76" s="16"/>
      <c r="F76" s="16"/>
      <c r="G76" s="16"/>
      <c r="H76" s="16"/>
    </row>
    <row r="77" spans="1:8" ht="15.75" customHeight="1">
      <c r="A77" s="16"/>
      <c r="B77" s="16"/>
      <c r="C77" s="16"/>
      <c r="D77" s="16"/>
      <c r="E77" s="16"/>
      <c r="F77" s="16"/>
      <c r="G77" s="16"/>
      <c r="H77" s="16"/>
    </row>
    <row r="78" spans="1:8" ht="15.75" customHeight="1">
      <c r="A78" s="16"/>
      <c r="B78" s="16"/>
      <c r="C78" s="16"/>
      <c r="D78" s="16"/>
      <c r="E78" s="16"/>
      <c r="F78" s="16"/>
      <c r="G78" s="16"/>
      <c r="H78" s="16"/>
    </row>
    <row r="79" spans="1:8" ht="15.75" customHeight="1">
      <c r="A79" s="16"/>
      <c r="B79" s="16"/>
      <c r="C79" s="16"/>
      <c r="D79" s="16"/>
      <c r="E79" s="16"/>
      <c r="F79" s="16"/>
      <c r="G79" s="16"/>
      <c r="H79" s="16"/>
    </row>
    <row r="80" spans="1:8" ht="15.75" customHeight="1">
      <c r="A80" s="16"/>
      <c r="B80" s="16"/>
      <c r="C80" s="16"/>
      <c r="D80" s="16"/>
      <c r="E80" s="16"/>
      <c r="F80" s="16"/>
      <c r="G80" s="16"/>
      <c r="H80" s="16"/>
    </row>
    <row r="81" spans="1:8" ht="15.75" customHeight="1">
      <c r="A81" s="16"/>
      <c r="B81" s="16"/>
      <c r="C81" s="16"/>
      <c r="D81" s="16"/>
      <c r="E81" s="16"/>
      <c r="F81" s="16"/>
      <c r="G81" s="16"/>
      <c r="H81" s="16"/>
    </row>
    <row r="82" spans="1:8" ht="15.75" customHeight="1">
      <c r="A82" s="16"/>
      <c r="B82" s="16"/>
      <c r="C82" s="16"/>
      <c r="D82" s="16"/>
      <c r="E82" s="16"/>
      <c r="F82" s="16"/>
      <c r="G82" s="16"/>
      <c r="H82" s="16"/>
    </row>
    <row r="83" spans="1:8" ht="15.75" customHeight="1">
      <c r="A83" s="16"/>
      <c r="B83" s="16"/>
      <c r="C83" s="16"/>
      <c r="D83" s="16"/>
      <c r="E83" s="16"/>
      <c r="F83" s="16"/>
      <c r="G83" s="16"/>
      <c r="H83" s="16"/>
    </row>
    <row r="84" spans="1:8" ht="15.75" customHeight="1">
      <c r="A84" s="16"/>
      <c r="B84" s="16"/>
      <c r="C84" s="16"/>
      <c r="D84" s="16"/>
      <c r="E84" s="16"/>
      <c r="F84" s="16"/>
      <c r="G84" s="16"/>
      <c r="H84" s="16"/>
    </row>
    <row r="85" spans="1:8" ht="15.75" customHeight="1">
      <c r="A85" s="16"/>
      <c r="B85" s="16"/>
      <c r="C85" s="16"/>
      <c r="D85" s="16"/>
      <c r="E85" s="16"/>
      <c r="F85" s="16"/>
      <c r="G85" s="16"/>
      <c r="H85" s="16"/>
    </row>
    <row r="86" spans="1:8" ht="15.75" customHeight="1">
      <c r="A86" s="16"/>
      <c r="B86" s="16"/>
      <c r="C86" s="16"/>
      <c r="D86" s="16"/>
      <c r="E86" s="16"/>
      <c r="F86" s="16"/>
      <c r="G86" s="16"/>
      <c r="H86" s="16"/>
    </row>
    <row r="87" spans="1:8" ht="15.75" customHeight="1">
      <c r="A87" s="16"/>
      <c r="B87" s="16"/>
      <c r="C87" s="16"/>
      <c r="D87" s="16"/>
      <c r="E87" s="16"/>
      <c r="F87" s="16"/>
      <c r="G87" s="16"/>
      <c r="H87" s="16"/>
    </row>
    <row r="88" spans="1:8" ht="15.75" customHeight="1">
      <c r="A88" s="16"/>
      <c r="B88" s="16"/>
      <c r="C88" s="16"/>
      <c r="D88" s="16"/>
      <c r="E88" s="16"/>
      <c r="F88" s="16"/>
      <c r="G88" s="16"/>
      <c r="H88" s="16"/>
    </row>
    <row r="89" spans="1:8" ht="15.75" customHeight="1">
      <c r="A89" s="16"/>
      <c r="B89" s="16"/>
      <c r="C89" s="16"/>
      <c r="D89" s="16"/>
      <c r="E89" s="16"/>
      <c r="F89" s="16"/>
      <c r="G89" s="16"/>
      <c r="H89" s="16"/>
    </row>
    <row r="90" spans="1:8" ht="15.75" customHeight="1">
      <c r="A90" s="16"/>
      <c r="B90" s="16"/>
      <c r="C90" s="16"/>
      <c r="D90" s="16"/>
      <c r="E90" s="16"/>
      <c r="F90" s="16"/>
      <c r="G90" s="16"/>
      <c r="H90" s="16"/>
    </row>
    <row r="91" spans="1:8" ht="15.75" customHeight="1">
      <c r="A91" s="16"/>
      <c r="B91" s="16"/>
      <c r="C91" s="16"/>
      <c r="D91" s="16"/>
      <c r="E91" s="16"/>
      <c r="F91" s="16"/>
      <c r="G91" s="16"/>
      <c r="H91" s="16"/>
    </row>
    <row r="92" spans="1:8" ht="15.75" customHeight="1">
      <c r="A92" s="16"/>
      <c r="B92" s="16"/>
      <c r="C92" s="16"/>
      <c r="D92" s="16"/>
      <c r="E92" s="16"/>
      <c r="F92" s="16"/>
      <c r="G92" s="16"/>
      <c r="H92" s="16"/>
    </row>
    <row r="93" spans="1:8" ht="15.75" customHeight="1">
      <c r="A93" s="16"/>
      <c r="B93" s="16"/>
      <c r="C93" s="16"/>
      <c r="D93" s="16"/>
      <c r="E93" s="16"/>
      <c r="F93" s="16"/>
      <c r="G93" s="16"/>
      <c r="H93" s="16"/>
    </row>
    <row r="94" spans="1:8" ht="15.75" customHeight="1">
      <c r="A94" s="16"/>
      <c r="B94" s="16"/>
      <c r="C94" s="16"/>
      <c r="D94" s="16"/>
      <c r="E94" s="16"/>
      <c r="F94" s="16"/>
      <c r="G94" s="16"/>
      <c r="H94" s="16"/>
    </row>
    <row r="95" spans="1:8" ht="15.75" customHeight="1">
      <c r="A95" s="16"/>
      <c r="B95" s="16"/>
      <c r="C95" s="16"/>
      <c r="D95" s="16"/>
      <c r="E95" s="16"/>
      <c r="F95" s="16"/>
      <c r="G95" s="16"/>
      <c r="H95" s="16"/>
    </row>
    <row r="96" spans="1:8" ht="15.75" customHeight="1">
      <c r="A96" s="16"/>
      <c r="B96" s="16"/>
      <c r="C96" s="16"/>
      <c r="D96" s="16"/>
      <c r="E96" s="16"/>
      <c r="F96" s="16"/>
      <c r="G96" s="16"/>
      <c r="H96" s="16"/>
    </row>
    <row r="97" spans="1:8" ht="15.75" customHeight="1">
      <c r="A97" s="16"/>
      <c r="B97" s="16"/>
      <c r="C97" s="16"/>
      <c r="D97" s="16"/>
      <c r="E97" s="16"/>
      <c r="F97" s="16"/>
      <c r="G97" s="16"/>
      <c r="H97" s="16"/>
    </row>
    <row r="98" spans="1:8" ht="15.75" customHeight="1">
      <c r="A98" s="16"/>
      <c r="B98" s="16"/>
      <c r="C98" s="16"/>
      <c r="D98" s="16"/>
      <c r="E98" s="16"/>
      <c r="F98" s="16"/>
      <c r="G98" s="16"/>
      <c r="H98" s="16"/>
    </row>
    <row r="99" spans="1:8" ht="15.75" customHeight="1">
      <c r="A99" s="16"/>
      <c r="B99" s="16"/>
      <c r="C99" s="16"/>
      <c r="D99" s="16"/>
      <c r="E99" s="16"/>
      <c r="F99" s="16"/>
      <c r="G99" s="16"/>
      <c r="H99" s="16"/>
    </row>
    <row r="100" spans="1:8" ht="15.75" customHeight="1">
      <c r="A100" s="16"/>
      <c r="B100" s="16"/>
      <c r="C100" s="16"/>
      <c r="D100" s="16"/>
      <c r="E100" s="16"/>
      <c r="F100" s="16"/>
      <c r="G100" s="16"/>
      <c r="H100" s="16"/>
    </row>
    <row r="101" spans="1:8" ht="15.75" customHeight="1">
      <c r="A101" s="16"/>
      <c r="B101" s="16"/>
      <c r="C101" s="16"/>
      <c r="D101" s="16"/>
      <c r="E101" s="16"/>
      <c r="F101" s="16"/>
      <c r="G101" s="16"/>
      <c r="H101" s="16"/>
    </row>
    <row r="102" spans="1:8" ht="15.75" customHeight="1">
      <c r="A102" s="16"/>
      <c r="B102" s="16"/>
      <c r="C102" s="16"/>
      <c r="D102" s="16"/>
      <c r="E102" s="16"/>
      <c r="F102" s="16"/>
      <c r="G102" s="16"/>
      <c r="H102" s="16"/>
    </row>
    <row r="103" spans="1:8" ht="15.75" customHeight="1">
      <c r="A103" s="16"/>
      <c r="B103" s="16"/>
      <c r="C103" s="16"/>
      <c r="D103" s="16"/>
      <c r="E103" s="16"/>
      <c r="F103" s="16"/>
      <c r="G103" s="16"/>
      <c r="H103" s="16"/>
    </row>
    <row r="104" spans="1:8" ht="15.75" customHeight="1">
      <c r="A104" s="16"/>
      <c r="B104" s="16"/>
      <c r="C104" s="16"/>
      <c r="D104" s="16"/>
      <c r="E104" s="16"/>
      <c r="F104" s="16"/>
      <c r="G104" s="16"/>
      <c r="H104" s="16"/>
    </row>
    <row r="105" spans="1:8" ht="15.75" customHeight="1">
      <c r="A105" s="16"/>
      <c r="B105" s="16"/>
      <c r="C105" s="16"/>
      <c r="D105" s="16"/>
      <c r="E105" s="16"/>
      <c r="F105" s="16"/>
      <c r="G105" s="16"/>
      <c r="H105" s="16"/>
    </row>
    <row r="106" spans="1:8" ht="15.75" customHeight="1">
      <c r="A106" s="16"/>
      <c r="B106" s="16"/>
      <c r="C106" s="16"/>
      <c r="D106" s="16"/>
      <c r="E106" s="16"/>
      <c r="F106" s="16"/>
      <c r="G106" s="16"/>
      <c r="H106" s="16"/>
    </row>
    <row r="107" spans="1:8" ht="15.75" customHeight="1">
      <c r="A107" s="16"/>
      <c r="B107" s="16"/>
      <c r="C107" s="16"/>
      <c r="D107" s="16"/>
      <c r="E107" s="16"/>
      <c r="F107" s="16"/>
      <c r="G107" s="16"/>
      <c r="H107" s="16"/>
    </row>
    <row r="108" spans="1:8" ht="15.75" customHeight="1">
      <c r="A108" s="16"/>
      <c r="B108" s="16"/>
      <c r="C108" s="16"/>
      <c r="D108" s="16"/>
      <c r="E108" s="16"/>
      <c r="F108" s="16"/>
      <c r="G108" s="16"/>
      <c r="H108" s="16"/>
    </row>
    <row r="109" spans="1:8" ht="15.75" customHeight="1">
      <c r="A109" s="16"/>
      <c r="B109" s="16"/>
      <c r="C109" s="16"/>
      <c r="D109" s="16"/>
      <c r="E109" s="16"/>
      <c r="F109" s="16"/>
      <c r="G109" s="16"/>
      <c r="H109" s="16"/>
    </row>
    <row r="110" spans="1:8" ht="15.75" customHeight="1">
      <c r="A110" s="16"/>
      <c r="B110" s="16"/>
      <c r="C110" s="16"/>
      <c r="D110" s="16"/>
      <c r="E110" s="16"/>
      <c r="F110" s="16"/>
      <c r="G110" s="16"/>
      <c r="H110" s="16"/>
    </row>
    <row r="111" spans="1:8" ht="15.75" customHeight="1">
      <c r="A111" s="16"/>
      <c r="B111" s="16"/>
      <c r="C111" s="16"/>
      <c r="D111" s="16"/>
      <c r="E111" s="16"/>
      <c r="F111" s="16"/>
      <c r="G111" s="16"/>
      <c r="H111" s="16"/>
    </row>
    <row r="112" spans="1:8" ht="15.75" customHeight="1">
      <c r="A112" s="16"/>
      <c r="B112" s="16"/>
      <c r="C112" s="16"/>
      <c r="D112" s="16"/>
      <c r="E112" s="16"/>
      <c r="F112" s="16"/>
      <c r="G112" s="16"/>
      <c r="H112" s="16"/>
    </row>
    <row r="113" spans="1:8" ht="15.75" customHeight="1">
      <c r="A113" s="16"/>
      <c r="B113" s="16"/>
      <c r="C113" s="16"/>
      <c r="D113" s="16"/>
      <c r="E113" s="16"/>
      <c r="F113" s="16"/>
      <c r="G113" s="16"/>
      <c r="H113" s="16"/>
    </row>
    <row r="114" spans="1:8" ht="15.75" customHeight="1">
      <c r="A114" s="16"/>
      <c r="B114" s="16"/>
      <c r="C114" s="16"/>
      <c r="D114" s="16"/>
      <c r="E114" s="16"/>
      <c r="F114" s="16"/>
      <c r="G114" s="16"/>
      <c r="H114" s="16"/>
    </row>
    <row r="115" spans="1:8" ht="15.75" customHeight="1">
      <c r="A115" s="16"/>
      <c r="B115" s="16"/>
      <c r="C115" s="16"/>
      <c r="D115" s="16"/>
      <c r="E115" s="16"/>
      <c r="F115" s="16"/>
      <c r="G115" s="16"/>
      <c r="H115" s="16"/>
    </row>
    <row r="116" spans="1:8" ht="15.75" customHeight="1">
      <c r="A116" s="16"/>
      <c r="B116" s="16"/>
      <c r="C116" s="16"/>
      <c r="D116" s="16"/>
      <c r="E116" s="16"/>
      <c r="F116" s="16"/>
      <c r="G116" s="16"/>
      <c r="H116" s="16"/>
    </row>
    <row r="117" spans="1:8" ht="15.75" customHeight="1">
      <c r="A117" s="16"/>
      <c r="B117" s="16"/>
      <c r="C117" s="16"/>
      <c r="D117" s="16"/>
      <c r="E117" s="16"/>
      <c r="F117" s="16"/>
      <c r="G117" s="16"/>
      <c r="H117" s="16"/>
    </row>
    <row r="118" spans="1:8" ht="15.75" customHeight="1">
      <c r="A118" s="16"/>
      <c r="B118" s="16"/>
      <c r="C118" s="16"/>
      <c r="D118" s="16"/>
      <c r="E118" s="16"/>
      <c r="F118" s="16"/>
      <c r="G118" s="16"/>
      <c r="H118" s="16"/>
    </row>
    <row r="119" spans="1:8" ht="15.75" customHeight="1">
      <c r="A119" s="16"/>
      <c r="B119" s="16"/>
      <c r="C119" s="16"/>
      <c r="D119" s="16"/>
      <c r="E119" s="16"/>
      <c r="F119" s="16"/>
      <c r="G119" s="16"/>
      <c r="H119" s="16"/>
    </row>
    <row r="120" spans="1:8" ht="15.75" customHeight="1">
      <c r="A120" s="16"/>
      <c r="B120" s="16"/>
      <c r="C120" s="16"/>
      <c r="D120" s="16"/>
      <c r="E120" s="16"/>
      <c r="F120" s="16"/>
      <c r="G120" s="16"/>
      <c r="H120" s="16"/>
    </row>
    <row r="121" spans="1:8" ht="15.75" customHeight="1">
      <c r="A121" s="16"/>
      <c r="B121" s="16"/>
      <c r="C121" s="16"/>
      <c r="D121" s="16"/>
      <c r="E121" s="16"/>
      <c r="F121" s="16"/>
      <c r="G121" s="16"/>
      <c r="H121" s="16"/>
    </row>
    <row r="122" spans="1:8" ht="15.75" customHeight="1">
      <c r="A122" s="16"/>
      <c r="B122" s="16"/>
      <c r="C122" s="16"/>
      <c r="D122" s="16"/>
      <c r="E122" s="16"/>
      <c r="F122" s="16"/>
      <c r="G122" s="16"/>
      <c r="H122" s="16"/>
    </row>
    <row r="123" spans="1:8" ht="15.75" customHeight="1">
      <c r="A123" s="16"/>
      <c r="B123" s="16"/>
      <c r="C123" s="16"/>
      <c r="D123" s="16"/>
      <c r="E123" s="16"/>
      <c r="F123" s="16"/>
      <c r="G123" s="16"/>
      <c r="H123" s="16"/>
    </row>
    <row r="124" spans="1:8" ht="15.75" customHeight="1">
      <c r="A124" s="16"/>
      <c r="B124" s="16"/>
      <c r="C124" s="16"/>
      <c r="D124" s="16"/>
      <c r="E124" s="16"/>
      <c r="F124" s="16"/>
      <c r="G124" s="16"/>
      <c r="H124" s="16"/>
    </row>
    <row r="125" spans="1:8" ht="15.75" customHeight="1">
      <c r="A125" s="16"/>
      <c r="B125" s="16"/>
      <c r="C125" s="16"/>
      <c r="D125" s="16"/>
      <c r="E125" s="16"/>
      <c r="F125" s="16"/>
      <c r="G125" s="16"/>
      <c r="H125" s="16"/>
    </row>
    <row r="126" spans="1:8" ht="15.75" customHeight="1">
      <c r="A126" s="16"/>
      <c r="B126" s="16"/>
      <c r="C126" s="16"/>
      <c r="D126" s="16"/>
      <c r="E126" s="16"/>
      <c r="F126" s="16"/>
      <c r="G126" s="16"/>
      <c r="H126" s="16"/>
    </row>
    <row r="127" spans="1:8" ht="15.75" customHeight="1">
      <c r="A127" s="16"/>
      <c r="B127" s="16"/>
      <c r="C127" s="16"/>
      <c r="D127" s="16"/>
      <c r="E127" s="16"/>
      <c r="F127" s="16"/>
      <c r="G127" s="16"/>
      <c r="H127" s="16"/>
    </row>
    <row r="128" spans="1:8" ht="15.75" customHeight="1">
      <c r="A128" s="16"/>
      <c r="B128" s="16"/>
      <c r="C128" s="16"/>
      <c r="D128" s="16"/>
      <c r="E128" s="16"/>
      <c r="F128" s="16"/>
      <c r="G128" s="16"/>
      <c r="H128" s="16"/>
    </row>
    <row r="129" spans="1:8" ht="15.75" customHeight="1">
      <c r="A129" s="16"/>
      <c r="B129" s="16"/>
      <c r="C129" s="16"/>
      <c r="D129" s="16"/>
      <c r="E129" s="16"/>
      <c r="F129" s="16"/>
      <c r="G129" s="16"/>
      <c r="H129" s="16"/>
    </row>
    <row r="130" spans="1:8" ht="15.75" customHeight="1">
      <c r="A130" s="16"/>
      <c r="B130" s="16"/>
      <c r="C130" s="16"/>
      <c r="D130" s="16"/>
      <c r="E130" s="16"/>
      <c r="F130" s="16"/>
      <c r="G130" s="16"/>
      <c r="H130" s="16"/>
    </row>
    <row r="131" spans="1:8" ht="15.75" customHeight="1">
      <c r="A131" s="16"/>
      <c r="B131" s="16"/>
      <c r="C131" s="16"/>
      <c r="D131" s="16"/>
      <c r="E131" s="16"/>
      <c r="F131" s="16"/>
      <c r="G131" s="16"/>
      <c r="H131" s="16"/>
    </row>
    <row r="132" spans="1:8" ht="15.75" customHeight="1">
      <c r="A132" s="16"/>
      <c r="B132" s="16"/>
      <c r="C132" s="16"/>
      <c r="D132" s="16"/>
      <c r="E132" s="16"/>
      <c r="F132" s="16"/>
      <c r="G132" s="16"/>
      <c r="H132" s="16"/>
    </row>
    <row r="133" spans="1:8" ht="15.75" customHeight="1">
      <c r="A133" s="16"/>
      <c r="B133" s="16"/>
      <c r="C133" s="16"/>
      <c r="D133" s="16"/>
      <c r="E133" s="16"/>
      <c r="F133" s="16"/>
      <c r="G133" s="16"/>
      <c r="H133" s="16"/>
    </row>
    <row r="134" spans="1:8" ht="15.75" customHeight="1">
      <c r="A134" s="16"/>
      <c r="B134" s="16"/>
      <c r="C134" s="16"/>
      <c r="D134" s="16"/>
      <c r="E134" s="16"/>
      <c r="F134" s="16"/>
      <c r="G134" s="16"/>
      <c r="H134" s="16"/>
    </row>
    <row r="135" spans="1:8" ht="15.75" customHeight="1">
      <c r="A135" s="16"/>
      <c r="B135" s="16"/>
      <c r="C135" s="16"/>
      <c r="D135" s="16"/>
      <c r="E135" s="16"/>
      <c r="F135" s="16"/>
      <c r="G135" s="16"/>
      <c r="H135" s="16"/>
    </row>
    <row r="136" spans="1:8" ht="15.75" customHeight="1">
      <c r="A136" s="16"/>
      <c r="B136" s="16"/>
      <c r="C136" s="16"/>
      <c r="D136" s="16"/>
      <c r="E136" s="16"/>
      <c r="F136" s="16"/>
      <c r="G136" s="16"/>
      <c r="H136" s="16"/>
    </row>
    <row r="137" spans="1:8" ht="15.75" customHeight="1">
      <c r="A137" s="16"/>
      <c r="B137" s="16"/>
      <c r="C137" s="16"/>
      <c r="D137" s="16"/>
      <c r="E137" s="16"/>
      <c r="F137" s="16"/>
      <c r="G137" s="16"/>
      <c r="H137" s="16"/>
    </row>
    <row r="138" spans="1:8" ht="15.75" customHeight="1">
      <c r="A138" s="16"/>
      <c r="B138" s="16"/>
      <c r="C138" s="16"/>
      <c r="D138" s="16"/>
      <c r="E138" s="16"/>
      <c r="F138" s="16"/>
      <c r="G138" s="16"/>
      <c r="H138" s="16"/>
    </row>
    <row r="139" spans="1:8" ht="15.75" customHeight="1">
      <c r="A139" s="16"/>
      <c r="B139" s="16"/>
      <c r="C139" s="16"/>
      <c r="D139" s="16"/>
      <c r="E139" s="16"/>
      <c r="F139" s="16"/>
      <c r="G139" s="16"/>
      <c r="H139" s="16"/>
    </row>
    <row r="140" spans="1:8" ht="15.75" customHeight="1">
      <c r="A140" s="16"/>
      <c r="B140" s="16"/>
      <c r="C140" s="16"/>
      <c r="D140" s="16"/>
      <c r="E140" s="16"/>
      <c r="F140" s="16"/>
      <c r="G140" s="16"/>
      <c r="H140" s="16"/>
    </row>
    <row r="141" spans="1:8" ht="15.75" customHeight="1">
      <c r="A141" s="16"/>
      <c r="B141" s="16"/>
      <c r="C141" s="16"/>
      <c r="D141" s="16"/>
      <c r="E141" s="16"/>
      <c r="F141" s="16"/>
      <c r="G141" s="16"/>
      <c r="H141" s="16"/>
    </row>
    <row r="142" spans="1:8" ht="15.75" customHeight="1">
      <c r="A142" s="16"/>
      <c r="B142" s="16"/>
      <c r="C142" s="16"/>
      <c r="D142" s="16"/>
      <c r="E142" s="16"/>
      <c r="F142" s="16"/>
      <c r="G142" s="16"/>
      <c r="H142" s="16"/>
    </row>
    <row r="143" spans="1:8" ht="15.75" customHeight="1">
      <c r="A143" s="16"/>
      <c r="B143" s="16"/>
      <c r="C143" s="16"/>
      <c r="D143" s="16"/>
      <c r="E143" s="16"/>
      <c r="F143" s="16"/>
      <c r="G143" s="16"/>
      <c r="H143" s="16"/>
    </row>
    <row r="144" spans="1:8" ht="15.75" customHeight="1">
      <c r="A144" s="16"/>
      <c r="B144" s="16"/>
      <c r="C144" s="16"/>
      <c r="D144" s="16"/>
      <c r="E144" s="16"/>
      <c r="F144" s="16"/>
      <c r="G144" s="16"/>
      <c r="H144" s="16"/>
    </row>
    <row r="145" spans="1:8" ht="15.75" customHeight="1">
      <c r="A145" s="16"/>
      <c r="B145" s="16"/>
      <c r="C145" s="16"/>
      <c r="D145" s="16"/>
      <c r="E145" s="16"/>
      <c r="F145" s="16"/>
      <c r="G145" s="16"/>
      <c r="H145" s="16"/>
    </row>
    <row r="146" spans="1:8" ht="15.75" customHeight="1">
      <c r="A146" s="16"/>
      <c r="B146" s="16"/>
      <c r="C146" s="16"/>
      <c r="D146" s="16"/>
      <c r="E146" s="16"/>
      <c r="F146" s="16"/>
      <c r="G146" s="16"/>
      <c r="H146" s="16"/>
    </row>
    <row r="147" spans="1:8" ht="15.75" customHeight="1">
      <c r="A147" s="16"/>
      <c r="B147" s="16"/>
      <c r="C147" s="16"/>
      <c r="D147" s="16"/>
      <c r="E147" s="16"/>
      <c r="F147" s="16"/>
      <c r="G147" s="16"/>
      <c r="H147" s="16"/>
    </row>
    <row r="148" spans="1:8" ht="15.75" customHeight="1">
      <c r="A148" s="16"/>
      <c r="B148" s="16"/>
      <c r="C148" s="16"/>
      <c r="D148" s="16"/>
      <c r="E148" s="16"/>
      <c r="F148" s="16"/>
      <c r="G148" s="16"/>
      <c r="H148" s="16"/>
    </row>
    <row r="149" spans="1:8" ht="15.75" customHeight="1">
      <c r="A149" s="16"/>
      <c r="B149" s="16"/>
      <c r="C149" s="16"/>
      <c r="D149" s="16"/>
      <c r="E149" s="16"/>
      <c r="F149" s="16"/>
      <c r="G149" s="16"/>
      <c r="H149" s="16"/>
    </row>
    <row r="150" spans="1:8" ht="15.75" customHeight="1">
      <c r="A150" s="16"/>
      <c r="B150" s="16"/>
      <c r="C150" s="16"/>
      <c r="D150" s="16"/>
      <c r="E150" s="16"/>
      <c r="F150" s="16"/>
      <c r="G150" s="16"/>
      <c r="H150" s="16"/>
    </row>
    <row r="151" spans="1:8" ht="15.75" customHeight="1">
      <c r="A151" s="16"/>
      <c r="B151" s="16"/>
      <c r="C151" s="16"/>
      <c r="D151" s="16"/>
      <c r="E151" s="16"/>
      <c r="F151" s="16"/>
      <c r="G151" s="16"/>
      <c r="H151" s="16"/>
    </row>
    <row r="152" spans="1:8" ht="15.75" customHeight="1">
      <c r="A152" s="16"/>
      <c r="B152" s="16"/>
      <c r="C152" s="16"/>
      <c r="D152" s="16"/>
      <c r="E152" s="16"/>
      <c r="F152" s="16"/>
      <c r="G152" s="16"/>
      <c r="H152" s="16"/>
    </row>
    <row r="153" spans="1:8" ht="15.75" customHeight="1">
      <c r="A153" s="16"/>
      <c r="B153" s="16"/>
      <c r="C153" s="16"/>
      <c r="D153" s="16"/>
      <c r="E153" s="16"/>
      <c r="F153" s="16"/>
      <c r="G153" s="16"/>
      <c r="H153" s="16"/>
    </row>
    <row r="154" spans="1:8" ht="15.75" customHeight="1">
      <c r="A154" s="16"/>
      <c r="B154" s="16"/>
      <c r="C154" s="16"/>
      <c r="D154" s="16"/>
      <c r="E154" s="16"/>
      <c r="F154" s="16"/>
      <c r="G154" s="16"/>
      <c r="H154" s="16"/>
    </row>
    <row r="155" spans="1:8" ht="15.75" customHeight="1">
      <c r="A155" s="16"/>
      <c r="B155" s="16"/>
      <c r="C155" s="16"/>
      <c r="D155" s="16"/>
      <c r="E155" s="16"/>
      <c r="F155" s="16"/>
      <c r="G155" s="16"/>
      <c r="H155" s="16"/>
    </row>
    <row r="156" spans="1:8" ht="15.75" customHeight="1">
      <c r="A156" s="16"/>
      <c r="B156" s="16"/>
      <c r="C156" s="16"/>
      <c r="D156" s="16"/>
      <c r="E156" s="16"/>
      <c r="F156" s="16"/>
      <c r="G156" s="16"/>
      <c r="H156" s="16"/>
    </row>
    <row r="157" spans="1:8" ht="15.75" customHeight="1">
      <c r="A157" s="16"/>
      <c r="B157" s="16"/>
      <c r="C157" s="16"/>
      <c r="D157" s="16"/>
      <c r="E157" s="16"/>
      <c r="F157" s="16"/>
      <c r="G157" s="16"/>
      <c r="H157" s="16"/>
    </row>
    <row r="158" spans="1:8" ht="15.75" customHeight="1">
      <c r="A158" s="16"/>
      <c r="B158" s="16"/>
      <c r="C158" s="16"/>
      <c r="D158" s="16"/>
      <c r="E158" s="16"/>
      <c r="F158" s="16"/>
      <c r="G158" s="16"/>
      <c r="H158" s="16"/>
    </row>
    <row r="159" spans="1:8" ht="15.75" customHeight="1">
      <c r="A159" s="16"/>
      <c r="B159" s="16"/>
      <c r="C159" s="16"/>
      <c r="D159" s="16"/>
      <c r="E159" s="16"/>
      <c r="F159" s="16"/>
      <c r="G159" s="16"/>
      <c r="H159" s="16"/>
    </row>
    <row r="160" spans="1:8" ht="15.75" customHeight="1">
      <c r="A160" s="16"/>
      <c r="B160" s="16"/>
      <c r="C160" s="16"/>
      <c r="D160" s="16"/>
      <c r="E160" s="16"/>
      <c r="F160" s="16"/>
      <c r="G160" s="16"/>
      <c r="H160" s="16"/>
    </row>
    <row r="161" spans="1:8" ht="15.75" customHeight="1">
      <c r="A161" s="16"/>
      <c r="B161" s="16"/>
      <c r="C161" s="16"/>
      <c r="D161" s="16"/>
      <c r="E161" s="16"/>
      <c r="F161" s="16"/>
      <c r="G161" s="16"/>
      <c r="H161" s="16"/>
    </row>
    <row r="162" spans="1:8" ht="15.75" customHeight="1">
      <c r="A162" s="16"/>
      <c r="B162" s="16"/>
      <c r="C162" s="16"/>
      <c r="D162" s="16"/>
      <c r="E162" s="16"/>
      <c r="F162" s="16"/>
      <c r="G162" s="16"/>
      <c r="H162" s="16"/>
    </row>
    <row r="163" spans="1:8" ht="15.75" customHeight="1">
      <c r="A163" s="16"/>
      <c r="B163" s="16"/>
      <c r="C163" s="16"/>
      <c r="D163" s="16"/>
      <c r="E163" s="16"/>
      <c r="F163" s="16"/>
      <c r="G163" s="16"/>
      <c r="H163" s="16"/>
    </row>
    <row r="164" spans="1:8" ht="15.75" customHeight="1">
      <c r="A164" s="16"/>
      <c r="B164" s="16"/>
      <c r="C164" s="16"/>
      <c r="D164" s="16"/>
      <c r="E164" s="16"/>
      <c r="F164" s="16"/>
      <c r="G164" s="16"/>
      <c r="H164" s="16"/>
    </row>
    <row r="165" spans="1:8" ht="15.75" customHeight="1">
      <c r="A165" s="16"/>
      <c r="B165" s="16"/>
      <c r="C165" s="16"/>
      <c r="D165" s="16"/>
      <c r="E165" s="16"/>
      <c r="F165" s="16"/>
      <c r="G165" s="16"/>
      <c r="H165" s="16"/>
    </row>
    <row r="166" spans="1:8" ht="15.75" customHeight="1">
      <c r="A166" s="16"/>
      <c r="B166" s="16"/>
      <c r="C166" s="16"/>
      <c r="D166" s="16"/>
      <c r="E166" s="16"/>
      <c r="F166" s="16"/>
      <c r="G166" s="16"/>
      <c r="H166" s="16"/>
    </row>
    <row r="167" spans="1:8" ht="15.75" customHeight="1">
      <c r="A167" s="16"/>
      <c r="B167" s="16"/>
      <c r="C167" s="16"/>
      <c r="D167" s="16"/>
      <c r="E167" s="16"/>
      <c r="F167" s="16"/>
      <c r="G167" s="16"/>
      <c r="H167" s="16"/>
    </row>
    <row r="168" spans="1:8" ht="15.75" customHeight="1">
      <c r="A168" s="16"/>
      <c r="B168" s="16"/>
      <c r="C168" s="16"/>
      <c r="D168" s="16"/>
      <c r="E168" s="16"/>
      <c r="F168" s="16"/>
      <c r="G168" s="16"/>
      <c r="H168" s="16"/>
    </row>
    <row r="169" spans="1:8" ht="15.75" customHeight="1">
      <c r="A169" s="16"/>
      <c r="B169" s="16"/>
      <c r="C169" s="16"/>
      <c r="D169" s="16"/>
      <c r="E169" s="16"/>
      <c r="F169" s="16"/>
      <c r="G169" s="16"/>
      <c r="H169" s="16"/>
    </row>
    <row r="170" spans="1:8" ht="15.75" customHeight="1">
      <c r="A170" s="16"/>
      <c r="B170" s="16"/>
      <c r="C170" s="16"/>
      <c r="D170" s="16"/>
      <c r="E170" s="16"/>
      <c r="F170" s="16"/>
      <c r="G170" s="16"/>
      <c r="H170" s="16"/>
    </row>
    <row r="171" spans="1:8" ht="15.75" customHeight="1">
      <c r="A171" s="16"/>
      <c r="B171" s="16"/>
      <c r="C171" s="16"/>
      <c r="D171" s="16"/>
      <c r="E171" s="16"/>
      <c r="F171" s="16"/>
      <c r="G171" s="16"/>
      <c r="H171" s="16"/>
    </row>
    <row r="172" spans="1:8" ht="15.75" customHeight="1">
      <c r="A172" s="16"/>
      <c r="B172" s="16"/>
      <c r="C172" s="16"/>
      <c r="D172" s="16"/>
      <c r="E172" s="16"/>
      <c r="F172" s="16"/>
      <c r="G172" s="16"/>
      <c r="H172" s="16"/>
    </row>
    <row r="173" spans="1:8" ht="15.75" customHeight="1">
      <c r="A173" s="16"/>
      <c r="B173" s="16"/>
      <c r="C173" s="16"/>
      <c r="D173" s="16"/>
      <c r="E173" s="16"/>
      <c r="F173" s="16"/>
      <c r="G173" s="16"/>
      <c r="H173" s="16"/>
    </row>
    <row r="174" spans="1:8" ht="15.75" customHeight="1">
      <c r="A174" s="16"/>
      <c r="B174" s="16"/>
      <c r="C174" s="16"/>
      <c r="D174" s="16"/>
      <c r="E174" s="16"/>
      <c r="F174" s="16"/>
      <c r="G174" s="16"/>
      <c r="H174" s="16"/>
    </row>
    <row r="175" spans="1:8" ht="15.75" customHeight="1">
      <c r="A175" s="16"/>
      <c r="B175" s="16"/>
      <c r="C175" s="16"/>
      <c r="D175" s="16"/>
      <c r="E175" s="16"/>
      <c r="F175" s="16"/>
      <c r="G175" s="16"/>
      <c r="H175" s="16"/>
    </row>
    <row r="176" spans="1:8" ht="15.75" customHeight="1">
      <c r="A176" s="16"/>
      <c r="B176" s="16"/>
      <c r="C176" s="16"/>
      <c r="D176" s="16"/>
      <c r="E176" s="16"/>
      <c r="F176" s="16"/>
      <c r="G176" s="16"/>
      <c r="H176" s="16"/>
    </row>
    <row r="177" spans="1:8" ht="15.75" customHeight="1">
      <c r="A177" s="16"/>
      <c r="B177" s="16"/>
      <c r="C177" s="16"/>
      <c r="D177" s="16"/>
      <c r="E177" s="16"/>
      <c r="F177" s="16"/>
      <c r="G177" s="16"/>
      <c r="H177" s="16"/>
    </row>
    <row r="178" spans="1:8" ht="15.75" customHeight="1">
      <c r="A178" s="16"/>
      <c r="B178" s="16"/>
      <c r="C178" s="16"/>
      <c r="D178" s="16"/>
      <c r="E178" s="16"/>
      <c r="F178" s="16"/>
      <c r="G178" s="16"/>
      <c r="H178" s="16"/>
    </row>
    <row r="179" spans="1:8" ht="15.75" customHeight="1">
      <c r="A179" s="16"/>
      <c r="B179" s="16"/>
      <c r="C179" s="16"/>
      <c r="D179" s="16"/>
      <c r="E179" s="16"/>
      <c r="F179" s="16"/>
      <c r="G179" s="16"/>
      <c r="H179" s="16"/>
    </row>
    <row r="180" spans="1:8" ht="15.75" customHeight="1">
      <c r="A180" s="16"/>
      <c r="B180" s="16"/>
      <c r="C180" s="16"/>
      <c r="D180" s="16"/>
      <c r="E180" s="16"/>
      <c r="F180" s="16"/>
      <c r="G180" s="16"/>
      <c r="H180" s="16"/>
    </row>
    <row r="181" spans="1:8" ht="15.75" customHeight="1">
      <c r="A181" s="16"/>
      <c r="B181" s="16"/>
      <c r="C181" s="16"/>
      <c r="D181" s="16"/>
      <c r="E181" s="16"/>
      <c r="F181" s="16"/>
      <c r="G181" s="16"/>
      <c r="H181" s="16"/>
    </row>
    <row r="182" spans="1:8" ht="15.75" customHeight="1">
      <c r="A182" s="16"/>
      <c r="B182" s="16"/>
      <c r="C182" s="16"/>
      <c r="D182" s="16"/>
      <c r="E182" s="16"/>
      <c r="F182" s="16"/>
      <c r="G182" s="16"/>
      <c r="H182" s="16"/>
    </row>
    <row r="183" spans="1:8" ht="15.75" customHeight="1">
      <c r="A183" s="16"/>
      <c r="B183" s="16"/>
      <c r="C183" s="16"/>
      <c r="D183" s="16"/>
      <c r="E183" s="16"/>
      <c r="F183" s="16"/>
      <c r="G183" s="16"/>
      <c r="H183" s="16"/>
    </row>
    <row r="184" spans="1:8" ht="15.75" customHeight="1">
      <c r="A184" s="16"/>
      <c r="B184" s="16"/>
      <c r="C184" s="16"/>
      <c r="D184" s="16"/>
      <c r="E184" s="16"/>
      <c r="F184" s="16"/>
      <c r="G184" s="16"/>
      <c r="H184" s="16"/>
    </row>
    <row r="185" spans="1:8" ht="15.75" customHeight="1">
      <c r="A185" s="16"/>
      <c r="B185" s="16"/>
      <c r="C185" s="16"/>
      <c r="D185" s="16"/>
      <c r="E185" s="16"/>
      <c r="F185" s="16"/>
      <c r="G185" s="16"/>
      <c r="H185" s="16"/>
    </row>
    <row r="186" spans="1:8" ht="15.75" customHeight="1">
      <c r="A186" s="16"/>
      <c r="B186" s="16"/>
      <c r="C186" s="16"/>
      <c r="D186" s="16"/>
      <c r="E186" s="16"/>
      <c r="F186" s="16"/>
      <c r="G186" s="16"/>
      <c r="H186" s="16"/>
    </row>
    <row r="187" spans="1:8" ht="15.75" customHeight="1">
      <c r="A187" s="16"/>
      <c r="B187" s="16"/>
      <c r="C187" s="16"/>
      <c r="D187" s="16"/>
      <c r="E187" s="16"/>
      <c r="F187" s="16"/>
      <c r="G187" s="16"/>
      <c r="H187" s="16"/>
    </row>
    <row r="188" spans="1:8" ht="15.75" customHeight="1">
      <c r="A188" s="16"/>
      <c r="B188" s="16"/>
      <c r="C188" s="16"/>
      <c r="D188" s="16"/>
      <c r="E188" s="16"/>
      <c r="F188" s="16"/>
      <c r="G188" s="16"/>
      <c r="H188" s="16"/>
    </row>
    <row r="189" spans="1:8" ht="15.75" customHeight="1">
      <c r="A189" s="16"/>
      <c r="B189" s="16"/>
      <c r="C189" s="16"/>
      <c r="D189" s="16"/>
      <c r="E189" s="16"/>
      <c r="F189" s="16"/>
      <c r="G189" s="16"/>
      <c r="H189" s="16"/>
    </row>
    <row r="190" spans="1:8" ht="15.75" customHeight="1">
      <c r="A190" s="16"/>
      <c r="B190" s="16"/>
      <c r="C190" s="16"/>
      <c r="D190" s="16"/>
      <c r="E190" s="16"/>
      <c r="F190" s="16"/>
      <c r="G190" s="16"/>
      <c r="H190" s="16"/>
    </row>
    <row r="191" spans="1:8" ht="15.75" customHeight="1">
      <c r="A191" s="16"/>
      <c r="B191" s="16"/>
      <c r="C191" s="16"/>
      <c r="D191" s="16"/>
      <c r="E191" s="16"/>
      <c r="F191" s="16"/>
      <c r="G191" s="16"/>
      <c r="H191" s="16"/>
    </row>
    <row r="192" spans="1:8" ht="15.75" customHeight="1">
      <c r="A192" s="16"/>
      <c r="B192" s="16"/>
      <c r="C192" s="16"/>
      <c r="D192" s="16"/>
      <c r="E192" s="16"/>
      <c r="F192" s="16"/>
      <c r="G192" s="16"/>
      <c r="H192" s="16"/>
    </row>
    <row r="193" spans="1:8" ht="15.75" customHeight="1">
      <c r="A193" s="16"/>
      <c r="B193" s="16"/>
      <c r="C193" s="16"/>
      <c r="D193" s="16"/>
      <c r="E193" s="16"/>
      <c r="F193" s="16"/>
      <c r="G193" s="16"/>
      <c r="H193" s="16"/>
    </row>
    <row r="194" spans="1:8" ht="15.75" customHeight="1">
      <c r="A194" s="16"/>
      <c r="B194" s="16"/>
      <c r="C194" s="16"/>
      <c r="D194" s="16"/>
      <c r="E194" s="16"/>
      <c r="F194" s="16"/>
      <c r="G194" s="16"/>
      <c r="H194" s="16"/>
    </row>
    <row r="195" spans="1:8" ht="15.75" customHeight="1">
      <c r="A195" s="16"/>
      <c r="B195" s="16"/>
      <c r="C195" s="16"/>
      <c r="D195" s="16"/>
      <c r="E195" s="16"/>
      <c r="F195" s="16"/>
      <c r="G195" s="16"/>
      <c r="H195" s="16"/>
    </row>
    <row r="196" spans="1:8" ht="15.75" customHeight="1">
      <c r="A196" s="16"/>
      <c r="B196" s="16"/>
      <c r="C196" s="16"/>
      <c r="D196" s="16"/>
      <c r="E196" s="16"/>
      <c r="F196" s="16"/>
      <c r="G196" s="16"/>
      <c r="H196" s="16"/>
    </row>
    <row r="197" spans="1:8" ht="15.75" customHeight="1">
      <c r="A197" s="16"/>
      <c r="B197" s="16"/>
      <c r="C197" s="16"/>
      <c r="D197" s="16"/>
      <c r="E197" s="16"/>
      <c r="F197" s="16"/>
      <c r="G197" s="16"/>
      <c r="H197" s="16"/>
    </row>
    <row r="198" spans="1:8" ht="15.75" customHeight="1">
      <c r="A198" s="16"/>
      <c r="B198" s="16"/>
      <c r="C198" s="16"/>
      <c r="D198" s="16"/>
      <c r="E198" s="16"/>
      <c r="F198" s="16"/>
      <c r="G198" s="16"/>
      <c r="H198" s="16"/>
    </row>
    <row r="199" spans="1:8" ht="15.75" customHeight="1">
      <c r="A199" s="16"/>
      <c r="B199" s="16"/>
      <c r="C199" s="16"/>
      <c r="D199" s="16"/>
      <c r="E199" s="16"/>
      <c r="F199" s="16"/>
      <c r="G199" s="16"/>
      <c r="H199" s="16"/>
    </row>
    <row r="200" spans="1:8" ht="15.75" customHeight="1">
      <c r="A200" s="16"/>
      <c r="B200" s="16"/>
      <c r="C200" s="16"/>
      <c r="D200" s="16"/>
      <c r="E200" s="16"/>
      <c r="F200" s="16"/>
      <c r="G200" s="16"/>
      <c r="H200" s="16"/>
    </row>
    <row r="201" spans="1:8" ht="15.75" customHeight="1">
      <c r="A201" s="16"/>
      <c r="B201" s="16"/>
      <c r="C201" s="16"/>
      <c r="D201" s="16"/>
      <c r="E201" s="16"/>
      <c r="F201" s="16"/>
      <c r="G201" s="16"/>
      <c r="H201" s="16"/>
    </row>
    <row r="202" spans="1:8" ht="15.75" customHeight="1">
      <c r="A202" s="16"/>
      <c r="B202" s="16"/>
      <c r="C202" s="16"/>
      <c r="D202" s="16"/>
      <c r="E202" s="16"/>
      <c r="F202" s="16"/>
      <c r="G202" s="16"/>
      <c r="H202" s="16"/>
    </row>
    <row r="203" spans="1:8" ht="15.75" customHeight="1">
      <c r="A203" s="16"/>
      <c r="B203" s="16"/>
      <c r="C203" s="16"/>
      <c r="D203" s="16"/>
      <c r="E203" s="16"/>
      <c r="F203" s="16"/>
      <c r="G203" s="16"/>
      <c r="H203" s="16"/>
    </row>
    <row r="204" spans="1:8" ht="15.75" customHeight="1">
      <c r="A204" s="16"/>
      <c r="B204" s="16"/>
      <c r="C204" s="16"/>
      <c r="D204" s="16"/>
      <c r="E204" s="16"/>
      <c r="F204" s="16"/>
      <c r="G204" s="16"/>
      <c r="H204" s="16"/>
    </row>
    <row r="205" spans="1:8" ht="15.75" customHeight="1">
      <c r="A205" s="16"/>
      <c r="B205" s="16"/>
      <c r="C205" s="16"/>
      <c r="D205" s="16"/>
      <c r="E205" s="16"/>
      <c r="F205" s="16"/>
      <c r="G205" s="16"/>
      <c r="H205" s="16"/>
    </row>
    <row r="206" spans="1:8" ht="15.75" customHeight="1">
      <c r="A206" s="16"/>
      <c r="B206" s="16"/>
      <c r="C206" s="16"/>
      <c r="D206" s="16"/>
      <c r="E206" s="16"/>
      <c r="F206" s="16"/>
      <c r="G206" s="16"/>
      <c r="H206" s="16"/>
    </row>
    <row r="207" spans="1:8" ht="15.75" customHeight="1">
      <c r="A207" s="16"/>
      <c r="B207" s="16"/>
      <c r="C207" s="16"/>
      <c r="D207" s="16"/>
      <c r="E207" s="16"/>
      <c r="F207" s="16"/>
      <c r="G207" s="16"/>
      <c r="H207" s="16"/>
    </row>
    <row r="208" spans="1:8" ht="15.75" customHeight="1">
      <c r="A208" s="16"/>
      <c r="B208" s="16"/>
      <c r="C208" s="16"/>
      <c r="D208" s="16"/>
      <c r="E208" s="16"/>
      <c r="F208" s="16"/>
      <c r="G208" s="16"/>
      <c r="H208" s="16"/>
    </row>
    <row r="209" spans="1:8" ht="15.75" customHeight="1">
      <c r="A209" s="16"/>
      <c r="B209" s="16"/>
      <c r="C209" s="16"/>
      <c r="D209" s="16"/>
      <c r="E209" s="16"/>
      <c r="F209" s="16"/>
      <c r="G209" s="16"/>
      <c r="H209" s="16"/>
    </row>
    <row r="210" spans="1:8" ht="15.75" customHeight="1">
      <c r="A210" s="16"/>
      <c r="B210" s="16"/>
      <c r="C210" s="16"/>
      <c r="D210" s="16"/>
      <c r="E210" s="16"/>
      <c r="F210" s="16"/>
      <c r="G210" s="16"/>
      <c r="H210" s="16"/>
    </row>
    <row r="211" spans="1:8" ht="15.75" customHeight="1">
      <c r="A211" s="16"/>
      <c r="B211" s="16"/>
      <c r="C211" s="16"/>
      <c r="D211" s="16"/>
      <c r="E211" s="16"/>
      <c r="F211" s="16"/>
      <c r="G211" s="16"/>
      <c r="H211" s="16"/>
    </row>
    <row r="212" spans="1:8" ht="15.75" customHeight="1">
      <c r="A212" s="16"/>
      <c r="B212" s="16"/>
      <c r="C212" s="16"/>
      <c r="D212" s="16"/>
      <c r="E212" s="16"/>
      <c r="F212" s="16"/>
      <c r="G212" s="16"/>
      <c r="H212" s="16"/>
    </row>
    <row r="213" spans="1:8" ht="15.75" customHeight="1">
      <c r="A213" s="16"/>
      <c r="B213" s="16"/>
      <c r="C213" s="16"/>
      <c r="D213" s="16"/>
      <c r="E213" s="16"/>
      <c r="F213" s="16"/>
      <c r="G213" s="16"/>
      <c r="H213" s="16"/>
    </row>
    <row r="214" spans="1:8" ht="15.75" customHeight="1">
      <c r="A214" s="16"/>
      <c r="B214" s="16"/>
      <c r="C214" s="16"/>
      <c r="D214" s="16"/>
      <c r="E214" s="16"/>
      <c r="F214" s="16"/>
      <c r="G214" s="16"/>
      <c r="H214" s="16"/>
    </row>
    <row r="215" spans="1:8" ht="15.75" customHeight="1">
      <c r="A215" s="16"/>
      <c r="B215" s="16"/>
      <c r="C215" s="16"/>
      <c r="D215" s="16"/>
      <c r="E215" s="16"/>
      <c r="F215" s="16"/>
      <c r="G215" s="16"/>
      <c r="H215" s="16"/>
    </row>
    <row r="216" spans="1:8" ht="15.75" customHeight="1">
      <c r="A216" s="16"/>
      <c r="B216" s="16"/>
      <c r="C216" s="16"/>
      <c r="D216" s="16"/>
      <c r="E216" s="16"/>
      <c r="F216" s="16"/>
      <c r="G216" s="16"/>
      <c r="H216" s="16"/>
    </row>
    <row r="217" spans="1:8" ht="15.75" customHeight="1">
      <c r="A217" s="16"/>
      <c r="B217" s="16"/>
      <c r="C217" s="16"/>
      <c r="D217" s="16"/>
      <c r="E217" s="16"/>
      <c r="F217" s="16"/>
      <c r="G217" s="16"/>
      <c r="H217" s="16"/>
    </row>
    <row r="218" spans="1:8" ht="15.75" customHeight="1">
      <c r="A218" s="16"/>
      <c r="B218" s="16"/>
      <c r="C218" s="16"/>
      <c r="D218" s="16"/>
      <c r="E218" s="16"/>
      <c r="F218" s="16"/>
      <c r="G218" s="16"/>
      <c r="H218" s="16"/>
    </row>
    <row r="219" spans="1:8" ht="15.75" customHeight="1">
      <c r="A219" s="16"/>
      <c r="B219" s="16"/>
      <c r="C219" s="16"/>
      <c r="D219" s="16"/>
      <c r="E219" s="16"/>
      <c r="F219" s="16"/>
      <c r="G219" s="16"/>
      <c r="H219" s="16"/>
    </row>
    <row r="220" spans="1:8" ht="15.75" customHeight="1">
      <c r="A220" s="16"/>
      <c r="B220" s="16"/>
      <c r="C220" s="16"/>
      <c r="D220" s="16"/>
      <c r="E220" s="16"/>
      <c r="F220" s="16"/>
      <c r="G220" s="16"/>
      <c r="H220" s="16"/>
    </row>
    <row r="221" spans="1:8" ht="15.75" customHeight="1">
      <c r="A221" s="16"/>
      <c r="B221" s="16"/>
      <c r="C221" s="16"/>
      <c r="D221" s="16"/>
      <c r="E221" s="16"/>
      <c r="F221" s="16"/>
      <c r="G221" s="16"/>
      <c r="H221" s="16"/>
    </row>
    <row r="222" spans="1:8" ht="15.75" customHeight="1">
      <c r="A222" s="16"/>
      <c r="B222" s="16"/>
      <c r="C222" s="16"/>
      <c r="D222" s="16"/>
      <c r="E222" s="16"/>
      <c r="F222" s="16"/>
      <c r="G222" s="16"/>
      <c r="H222" s="16"/>
    </row>
    <row r="223" spans="1:8" ht="15.75" customHeight="1">
      <c r="A223" s="16"/>
      <c r="B223" s="16"/>
      <c r="C223" s="16"/>
      <c r="D223" s="16"/>
      <c r="E223" s="16"/>
      <c r="F223" s="16"/>
      <c r="G223" s="16"/>
      <c r="H223" s="16"/>
    </row>
    <row r="224" spans="1:8" ht="15.75" customHeight="1">
      <c r="A224" s="16"/>
      <c r="B224" s="16"/>
      <c r="C224" s="16"/>
      <c r="D224" s="16"/>
      <c r="E224" s="16"/>
      <c r="F224" s="16"/>
      <c r="G224" s="16"/>
      <c r="H224" s="16"/>
    </row>
    <row r="225" spans="1:8" ht="15.75" customHeight="1">
      <c r="A225" s="16"/>
      <c r="B225" s="16"/>
      <c r="C225" s="16"/>
      <c r="D225" s="16"/>
      <c r="E225" s="16"/>
      <c r="F225" s="16"/>
      <c r="G225" s="16"/>
      <c r="H225" s="16"/>
    </row>
    <row r="226" spans="1:8" ht="15.75" customHeight="1">
      <c r="A226" s="16"/>
      <c r="B226" s="16"/>
      <c r="C226" s="16"/>
      <c r="D226" s="16"/>
      <c r="E226" s="16"/>
      <c r="F226" s="16"/>
      <c r="G226" s="16"/>
      <c r="H226" s="16"/>
    </row>
    <row r="227" spans="1:8" ht="15.75" customHeight="1">
      <c r="A227" s="16"/>
      <c r="B227" s="16"/>
      <c r="C227" s="16"/>
      <c r="D227" s="16"/>
      <c r="E227" s="16"/>
      <c r="F227" s="16"/>
      <c r="G227" s="16"/>
      <c r="H227" s="16"/>
    </row>
    <row r="228" spans="1:8" ht="15.75" customHeight="1">
      <c r="A228" s="16"/>
      <c r="B228" s="16"/>
      <c r="C228" s="16"/>
      <c r="D228" s="16"/>
      <c r="E228" s="16"/>
      <c r="F228" s="16"/>
      <c r="G228" s="16"/>
      <c r="H228" s="16"/>
    </row>
    <row r="229" spans="1:8" ht="15.75" customHeight="1">
      <c r="A229" s="16"/>
      <c r="B229" s="16"/>
      <c r="C229" s="16"/>
      <c r="D229" s="16"/>
      <c r="E229" s="16"/>
      <c r="F229" s="16"/>
      <c r="G229" s="16"/>
      <c r="H229" s="16"/>
    </row>
    <row r="230" spans="1:8" ht="15.75" customHeight="1">
      <c r="A230" s="16"/>
      <c r="B230" s="16"/>
      <c r="C230" s="16"/>
      <c r="D230" s="16"/>
      <c r="E230" s="16"/>
      <c r="F230" s="16"/>
      <c r="G230" s="16"/>
      <c r="H230" s="16"/>
    </row>
    <row r="231" spans="1:8" ht="15.75" customHeight="1">
      <c r="A231" s="16"/>
      <c r="B231" s="16"/>
      <c r="C231" s="16"/>
      <c r="D231" s="16"/>
      <c r="E231" s="16"/>
      <c r="F231" s="16"/>
      <c r="G231" s="16"/>
      <c r="H231" s="16"/>
    </row>
    <row r="232" spans="1:8" ht="15.75" customHeight="1">
      <c r="A232" s="16"/>
      <c r="B232" s="16"/>
      <c r="C232" s="16"/>
      <c r="D232" s="16"/>
      <c r="E232" s="16"/>
      <c r="F232" s="16"/>
      <c r="G232" s="16"/>
      <c r="H232" s="16"/>
    </row>
    <row r="233" spans="1:8" ht="15.75" customHeight="1">
      <c r="A233" s="16"/>
      <c r="B233" s="16"/>
      <c r="C233" s="16"/>
      <c r="D233" s="16"/>
      <c r="E233" s="16"/>
      <c r="F233" s="16"/>
      <c r="G233" s="16"/>
      <c r="H233" s="16"/>
    </row>
    <row r="234" spans="1:8" ht="15.75" customHeight="1">
      <c r="A234" s="16"/>
      <c r="B234" s="16"/>
      <c r="C234" s="16"/>
      <c r="D234" s="16"/>
      <c r="E234" s="16"/>
      <c r="F234" s="16"/>
      <c r="G234" s="16"/>
      <c r="H234" s="16"/>
    </row>
    <row r="235" spans="1:8" ht="15.75" customHeight="1">
      <c r="A235" s="16"/>
      <c r="B235" s="16"/>
      <c r="C235" s="16"/>
      <c r="D235" s="16"/>
      <c r="E235" s="16"/>
      <c r="F235" s="16"/>
      <c r="G235" s="16"/>
      <c r="H235" s="16"/>
    </row>
    <row r="236" spans="1:8" ht="15.75" customHeight="1">
      <c r="A236" s="16"/>
      <c r="B236" s="16"/>
      <c r="C236" s="16"/>
      <c r="D236" s="16"/>
      <c r="E236" s="16"/>
      <c r="F236" s="16"/>
      <c r="G236" s="16"/>
      <c r="H236" s="16"/>
    </row>
    <row r="237" spans="1:8" ht="15.75" customHeight="1">
      <c r="A237" s="16"/>
      <c r="B237" s="16"/>
      <c r="C237" s="16"/>
      <c r="D237" s="16"/>
      <c r="E237" s="16"/>
      <c r="F237" s="16"/>
      <c r="G237" s="16"/>
      <c r="H237" s="16"/>
    </row>
    <row r="238" spans="1:8" ht="15.75" customHeight="1">
      <c r="A238" s="16"/>
      <c r="B238" s="16"/>
      <c r="C238" s="16"/>
      <c r="D238" s="16"/>
      <c r="E238" s="16"/>
      <c r="F238" s="16"/>
      <c r="G238" s="16"/>
      <c r="H238" s="16"/>
    </row>
    <row r="239" spans="1:8" ht="15.75" customHeight="1">
      <c r="A239" s="16"/>
      <c r="B239" s="16"/>
      <c r="C239" s="16"/>
      <c r="D239" s="16"/>
      <c r="E239" s="16"/>
      <c r="F239" s="16"/>
      <c r="G239" s="16"/>
      <c r="H239" s="16"/>
    </row>
    <row r="240" spans="1:8" ht="15.75" customHeight="1">
      <c r="A240" s="16"/>
      <c r="B240" s="16"/>
      <c r="C240" s="16"/>
      <c r="D240" s="16"/>
      <c r="E240" s="16"/>
      <c r="F240" s="16"/>
      <c r="G240" s="16"/>
      <c r="H240" s="16"/>
    </row>
    <row r="241" spans="1:8" ht="15.75" customHeight="1">
      <c r="A241" s="16"/>
      <c r="B241" s="16"/>
      <c r="C241" s="16"/>
      <c r="D241" s="16"/>
      <c r="E241" s="16"/>
      <c r="F241" s="16"/>
      <c r="G241" s="16"/>
      <c r="H241" s="16"/>
    </row>
    <row r="242" spans="1:8" ht="15.75" customHeight="1">
      <c r="A242" s="16"/>
      <c r="B242" s="16"/>
      <c r="C242" s="16"/>
      <c r="D242" s="16"/>
      <c r="E242" s="16"/>
      <c r="F242" s="16"/>
      <c r="G242" s="16"/>
      <c r="H242" s="16"/>
    </row>
    <row r="243" spans="1:8" ht="15.75" customHeight="1">
      <c r="A243" s="16"/>
      <c r="B243" s="16"/>
      <c r="C243" s="16"/>
      <c r="D243" s="16"/>
      <c r="E243" s="16"/>
      <c r="F243" s="16"/>
      <c r="G243" s="16"/>
      <c r="H243" s="16"/>
    </row>
    <row r="244" spans="1:8" ht="15.75" customHeight="1">
      <c r="A244" s="16"/>
      <c r="B244" s="16"/>
      <c r="C244" s="16"/>
      <c r="D244" s="16"/>
      <c r="E244" s="16"/>
      <c r="F244" s="16"/>
      <c r="G244" s="16"/>
      <c r="H244" s="16"/>
    </row>
    <row r="245" spans="1:8" ht="15.75" customHeight="1">
      <c r="A245" s="16"/>
      <c r="B245" s="16"/>
      <c r="C245" s="16"/>
      <c r="D245" s="16"/>
      <c r="E245" s="16"/>
      <c r="F245" s="16"/>
      <c r="G245" s="16"/>
      <c r="H245" s="16"/>
    </row>
    <row r="246" spans="1:8" ht="15.75" customHeight="1">
      <c r="A246" s="16"/>
      <c r="B246" s="16"/>
      <c r="C246" s="16"/>
      <c r="D246" s="16"/>
      <c r="E246" s="16"/>
      <c r="F246" s="16"/>
      <c r="G246" s="16"/>
      <c r="H246" s="16"/>
    </row>
    <row r="247" spans="1:8" ht="15.75" customHeight="1">
      <c r="A247" s="16"/>
      <c r="B247" s="16"/>
      <c r="C247" s="16"/>
      <c r="D247" s="16"/>
      <c r="E247" s="16"/>
      <c r="F247" s="16"/>
      <c r="G247" s="16"/>
      <c r="H247" s="16"/>
    </row>
    <row r="248" spans="1:8" ht="15.75" customHeight="1">
      <c r="A248" s="16"/>
      <c r="B248" s="16"/>
      <c r="C248" s="16"/>
      <c r="D248" s="16"/>
      <c r="E248" s="16"/>
      <c r="F248" s="16"/>
      <c r="G248" s="16"/>
      <c r="H248" s="16"/>
    </row>
    <row r="249" spans="1:8" ht="15.75" customHeight="1">
      <c r="A249" s="16"/>
      <c r="B249" s="16"/>
      <c r="C249" s="16"/>
      <c r="D249" s="16"/>
      <c r="E249" s="16"/>
      <c r="F249" s="16"/>
      <c r="G249" s="16"/>
      <c r="H249" s="16"/>
    </row>
    <row r="250" spans="1:8" ht="15.75" customHeight="1">
      <c r="A250" s="16"/>
      <c r="B250" s="16"/>
      <c r="C250" s="16"/>
      <c r="D250" s="16"/>
      <c r="E250" s="16"/>
      <c r="F250" s="16"/>
      <c r="G250" s="16"/>
      <c r="H250" s="16"/>
    </row>
    <row r="251" spans="1:8" ht="15.75" customHeight="1">
      <c r="A251" s="16"/>
      <c r="B251" s="16"/>
      <c r="C251" s="16"/>
      <c r="D251" s="16"/>
      <c r="E251" s="16"/>
      <c r="F251" s="16"/>
      <c r="G251" s="16"/>
      <c r="H251" s="16"/>
    </row>
    <row r="252" spans="1:8" ht="15.75" customHeight="1">
      <c r="A252" s="16"/>
      <c r="B252" s="16"/>
      <c r="C252" s="16"/>
      <c r="D252" s="16"/>
      <c r="E252" s="16"/>
      <c r="F252" s="16"/>
      <c r="G252" s="16"/>
      <c r="H252" s="16"/>
    </row>
    <row r="253" spans="1:8" ht="15.75" customHeight="1">
      <c r="A253" s="16"/>
      <c r="B253" s="16"/>
      <c r="C253" s="16"/>
      <c r="D253" s="16"/>
      <c r="E253" s="16"/>
      <c r="F253" s="16"/>
      <c r="G253" s="16"/>
      <c r="H253" s="16"/>
    </row>
    <row r="254" spans="1:8" ht="15.75" customHeight="1">
      <c r="A254" s="16"/>
      <c r="B254" s="16"/>
      <c r="C254" s="16"/>
      <c r="D254" s="16"/>
      <c r="E254" s="16"/>
      <c r="F254" s="16"/>
      <c r="G254" s="16"/>
      <c r="H254" s="16"/>
    </row>
    <row r="255" spans="1:8" ht="15.75" customHeight="1">
      <c r="A255" s="16"/>
      <c r="B255" s="16"/>
      <c r="C255" s="16"/>
      <c r="D255" s="16"/>
      <c r="E255" s="16"/>
      <c r="F255" s="16"/>
      <c r="G255" s="16"/>
      <c r="H255" s="16"/>
    </row>
    <row r="256" spans="1:8" ht="15.75" customHeight="1">
      <c r="A256" s="16"/>
      <c r="B256" s="16"/>
      <c r="C256" s="16"/>
      <c r="D256" s="16"/>
      <c r="E256" s="16"/>
      <c r="F256" s="16"/>
      <c r="G256" s="16"/>
      <c r="H256" s="16"/>
    </row>
    <row r="257" spans="1:8" ht="15.75" customHeight="1">
      <c r="A257" s="16"/>
      <c r="B257" s="16"/>
      <c r="C257" s="16"/>
      <c r="D257" s="16"/>
      <c r="E257" s="16"/>
      <c r="F257" s="16"/>
      <c r="G257" s="16"/>
      <c r="H257" s="16"/>
    </row>
    <row r="258" spans="1:8" ht="15.75" customHeight="1">
      <c r="A258" s="16"/>
      <c r="B258" s="16"/>
      <c r="C258" s="16"/>
      <c r="D258" s="16"/>
      <c r="E258" s="16"/>
      <c r="F258" s="16"/>
      <c r="G258" s="16"/>
      <c r="H258" s="16"/>
    </row>
    <row r="259" spans="1:8" ht="15.75" customHeight="1">
      <c r="A259" s="16"/>
      <c r="B259" s="16"/>
      <c r="C259" s="16"/>
      <c r="D259" s="16"/>
      <c r="E259" s="16"/>
      <c r="F259" s="16"/>
      <c r="G259" s="16"/>
      <c r="H259" s="16"/>
    </row>
    <row r="260" spans="1:8" ht="15.75" customHeight="1">
      <c r="A260" s="16"/>
      <c r="B260" s="16"/>
      <c r="C260" s="16"/>
      <c r="D260" s="16"/>
      <c r="E260" s="16"/>
      <c r="F260" s="16"/>
      <c r="G260" s="16"/>
      <c r="H260" s="16"/>
    </row>
    <row r="261" spans="1:8" ht="15.75" customHeight="1">
      <c r="A261" s="16"/>
      <c r="B261" s="16"/>
      <c r="C261" s="16"/>
      <c r="D261" s="16"/>
      <c r="E261" s="16"/>
      <c r="F261" s="16"/>
      <c r="G261" s="16"/>
      <c r="H261" s="16"/>
    </row>
    <row r="262" spans="1:8" ht="15.75" customHeight="1">
      <c r="A262" s="16"/>
      <c r="B262" s="16"/>
      <c r="C262" s="16"/>
      <c r="D262" s="16"/>
      <c r="E262" s="16"/>
      <c r="F262" s="16"/>
      <c r="G262" s="16"/>
      <c r="H262" s="16"/>
    </row>
    <row r="263" spans="1:8" ht="15.75" customHeight="1">
      <c r="A263" s="16"/>
      <c r="B263" s="16"/>
      <c r="C263" s="16"/>
      <c r="D263" s="16"/>
      <c r="E263" s="16"/>
      <c r="F263" s="16"/>
      <c r="G263" s="16"/>
      <c r="H263" s="16"/>
    </row>
    <row r="264" spans="1:8" ht="15.75" customHeight="1">
      <c r="A264" s="16"/>
      <c r="B264" s="16"/>
      <c r="C264" s="16"/>
      <c r="D264" s="16"/>
      <c r="E264" s="16"/>
      <c r="F264" s="16"/>
      <c r="G264" s="16"/>
      <c r="H264" s="16"/>
    </row>
    <row r="265" spans="1:8" ht="15.75" customHeight="1">
      <c r="A265" s="16"/>
      <c r="B265" s="16"/>
      <c r="C265" s="16"/>
      <c r="D265" s="16"/>
      <c r="E265" s="16"/>
      <c r="F265" s="16"/>
      <c r="G265" s="16"/>
      <c r="H265" s="16"/>
    </row>
    <row r="266" spans="1:8" ht="15.75" customHeight="1">
      <c r="A266" s="16"/>
      <c r="B266" s="16"/>
      <c r="C266" s="16"/>
      <c r="D266" s="16"/>
      <c r="E266" s="16"/>
      <c r="F266" s="16"/>
      <c r="G266" s="16"/>
      <c r="H266" s="16"/>
    </row>
    <row r="267" spans="1:8" ht="15.75" customHeight="1">
      <c r="A267" s="16"/>
      <c r="B267" s="16"/>
      <c r="C267" s="16"/>
      <c r="D267" s="16"/>
      <c r="E267" s="16"/>
      <c r="F267" s="16"/>
      <c r="G267" s="16"/>
      <c r="H267" s="16"/>
    </row>
    <row r="268" spans="1:8" ht="15.75" customHeight="1">
      <c r="A268" s="16"/>
      <c r="B268" s="16"/>
      <c r="C268" s="16"/>
      <c r="D268" s="16"/>
      <c r="E268" s="16"/>
      <c r="F268" s="16"/>
      <c r="G268" s="16"/>
      <c r="H268" s="16"/>
    </row>
    <row r="269" spans="1:8" ht="15.75" customHeight="1">
      <c r="A269" s="16"/>
      <c r="B269" s="16"/>
      <c r="C269" s="16"/>
      <c r="D269" s="16"/>
      <c r="E269" s="16"/>
      <c r="F269" s="16"/>
      <c r="G269" s="16"/>
      <c r="H269" s="16"/>
    </row>
    <row r="270" spans="1:8" ht="15.75" customHeight="1">
      <c r="A270" s="16"/>
      <c r="B270" s="16"/>
      <c r="C270" s="16"/>
      <c r="D270" s="16"/>
      <c r="E270" s="16"/>
      <c r="F270" s="16"/>
      <c r="G270" s="16"/>
      <c r="H270" s="16"/>
    </row>
    <row r="271" spans="1:8" ht="15.75" customHeight="1">
      <c r="A271" s="16"/>
      <c r="B271" s="16"/>
      <c r="C271" s="16"/>
      <c r="D271" s="16"/>
      <c r="E271" s="16"/>
      <c r="F271" s="16"/>
      <c r="G271" s="16"/>
      <c r="H271" s="16"/>
    </row>
    <row r="272" spans="1:8" ht="15.75" customHeight="1">
      <c r="A272" s="16"/>
      <c r="B272" s="16"/>
      <c r="C272" s="16"/>
      <c r="D272" s="16"/>
      <c r="E272" s="16"/>
      <c r="F272" s="16"/>
      <c r="G272" s="16"/>
      <c r="H272" s="16"/>
    </row>
    <row r="273" spans="1:8" ht="15.75" customHeight="1">
      <c r="A273" s="16"/>
      <c r="B273" s="16"/>
      <c r="C273" s="16"/>
      <c r="D273" s="16"/>
      <c r="E273" s="16"/>
      <c r="F273" s="16"/>
      <c r="G273" s="16"/>
      <c r="H273" s="16"/>
    </row>
    <row r="274" spans="1:8" ht="15.75" customHeight="1">
      <c r="A274" s="16"/>
      <c r="B274" s="16"/>
      <c r="C274" s="16"/>
      <c r="D274" s="16"/>
      <c r="E274" s="16"/>
      <c r="F274" s="16"/>
      <c r="G274" s="16"/>
      <c r="H274" s="16"/>
    </row>
    <row r="275" spans="1:8" ht="15.75" customHeight="1">
      <c r="A275" s="16"/>
      <c r="B275" s="16"/>
      <c r="C275" s="16"/>
      <c r="D275" s="16"/>
      <c r="E275" s="16"/>
      <c r="F275" s="16"/>
      <c r="G275" s="16"/>
      <c r="H275" s="16"/>
    </row>
    <row r="276" spans="1:8" ht="15.75" customHeight="1">
      <c r="A276" s="16"/>
      <c r="B276" s="16"/>
      <c r="C276" s="16"/>
      <c r="D276" s="16"/>
      <c r="E276" s="16"/>
      <c r="F276" s="16"/>
      <c r="G276" s="16"/>
      <c r="H276" s="16"/>
    </row>
    <row r="277" spans="1:8" ht="15.75" customHeight="1">
      <c r="A277" s="16"/>
      <c r="B277" s="16"/>
      <c r="C277" s="16"/>
      <c r="D277" s="16"/>
      <c r="E277" s="16"/>
      <c r="F277" s="16"/>
      <c r="G277" s="16"/>
      <c r="H277" s="16"/>
    </row>
    <row r="278" spans="1:8" ht="15.75" customHeight="1">
      <c r="A278" s="16"/>
      <c r="B278" s="16"/>
      <c r="C278" s="16"/>
      <c r="D278" s="16"/>
      <c r="E278" s="16"/>
      <c r="F278" s="16"/>
      <c r="G278" s="16"/>
      <c r="H278" s="16"/>
    </row>
    <row r="279" spans="1:8" ht="15.75" customHeight="1">
      <c r="A279" s="16"/>
      <c r="B279" s="16"/>
      <c r="C279" s="16"/>
      <c r="D279" s="16"/>
      <c r="E279" s="16"/>
      <c r="F279" s="16"/>
      <c r="G279" s="16"/>
      <c r="H279" s="16"/>
    </row>
    <row r="280" spans="1:8" ht="15.75" customHeight="1">
      <c r="A280" s="16"/>
      <c r="B280" s="16"/>
      <c r="C280" s="16"/>
      <c r="D280" s="16"/>
      <c r="E280" s="16"/>
      <c r="F280" s="16"/>
      <c r="G280" s="16"/>
      <c r="H280" s="16"/>
    </row>
    <row r="281" spans="1:8" ht="15.75" customHeight="1">
      <c r="A281" s="16"/>
      <c r="B281" s="16"/>
      <c r="C281" s="16"/>
      <c r="D281" s="16"/>
      <c r="E281" s="16"/>
      <c r="F281" s="16"/>
      <c r="G281" s="16"/>
      <c r="H281" s="16"/>
    </row>
    <row r="282" spans="1:8" ht="15.75" customHeight="1">
      <c r="A282" s="16"/>
      <c r="B282" s="16"/>
      <c r="C282" s="16"/>
      <c r="D282" s="16"/>
      <c r="E282" s="16"/>
      <c r="F282" s="16"/>
      <c r="G282" s="16"/>
      <c r="H282" s="16"/>
    </row>
    <row r="283" spans="1:8" ht="15.75" customHeight="1">
      <c r="A283" s="16"/>
      <c r="B283" s="16"/>
      <c r="C283" s="16"/>
      <c r="D283" s="16"/>
      <c r="E283" s="16"/>
      <c r="F283" s="16"/>
      <c r="G283" s="16"/>
      <c r="H283" s="16"/>
    </row>
    <row r="284" spans="1:8" ht="15.75" customHeight="1">
      <c r="A284" s="16"/>
      <c r="B284" s="16"/>
      <c r="C284" s="16"/>
      <c r="D284" s="16"/>
      <c r="E284" s="16"/>
      <c r="F284" s="16"/>
      <c r="G284" s="16"/>
      <c r="H284" s="16"/>
    </row>
    <row r="285" spans="1:8" ht="15.75" customHeight="1">
      <c r="A285" s="16"/>
      <c r="B285" s="16"/>
      <c r="C285" s="16"/>
      <c r="D285" s="16"/>
      <c r="E285" s="16"/>
      <c r="F285" s="16"/>
      <c r="G285" s="16"/>
      <c r="H285" s="16"/>
    </row>
    <row r="286" spans="1:8" ht="15.75" customHeight="1">
      <c r="A286" s="16"/>
      <c r="B286" s="16"/>
      <c r="C286" s="16"/>
      <c r="D286" s="16"/>
      <c r="E286" s="16"/>
      <c r="F286" s="16"/>
      <c r="G286" s="16"/>
      <c r="H286" s="16"/>
    </row>
    <row r="287" spans="1:8" ht="15.75" customHeight="1">
      <c r="A287" s="16"/>
      <c r="B287" s="16"/>
      <c r="C287" s="16"/>
      <c r="D287" s="16"/>
      <c r="E287" s="16"/>
      <c r="F287" s="16"/>
      <c r="G287" s="16"/>
      <c r="H287" s="16"/>
    </row>
    <row r="288" spans="1:8" ht="15.75" customHeight="1">
      <c r="A288" s="16"/>
      <c r="B288" s="16"/>
      <c r="C288" s="16"/>
      <c r="D288" s="16"/>
      <c r="E288" s="16"/>
      <c r="F288" s="16"/>
      <c r="G288" s="16"/>
      <c r="H288" s="16"/>
    </row>
    <row r="289" spans="1:8" ht="15.75" customHeight="1">
      <c r="A289" s="16"/>
      <c r="B289" s="16"/>
      <c r="C289" s="16"/>
      <c r="D289" s="16"/>
      <c r="E289" s="16"/>
      <c r="F289" s="16"/>
      <c r="G289" s="16"/>
      <c r="H289" s="16"/>
    </row>
    <row r="290" spans="1:8" ht="15.75" customHeight="1">
      <c r="A290" s="16"/>
      <c r="B290" s="16"/>
      <c r="C290" s="16"/>
      <c r="D290" s="16"/>
      <c r="E290" s="16"/>
      <c r="F290" s="16"/>
      <c r="G290" s="16"/>
      <c r="H290" s="16"/>
    </row>
    <row r="291" spans="1:8" ht="15.75" customHeight="1">
      <c r="A291" s="16"/>
      <c r="B291" s="16"/>
      <c r="C291" s="16"/>
      <c r="D291" s="16"/>
      <c r="E291" s="16"/>
      <c r="F291" s="16"/>
      <c r="G291" s="16"/>
      <c r="H291" s="16"/>
    </row>
    <row r="292" spans="1:8" ht="15.75" customHeight="1">
      <c r="A292" s="16"/>
      <c r="B292" s="16"/>
      <c r="C292" s="16"/>
      <c r="D292" s="16"/>
      <c r="E292" s="16"/>
      <c r="F292" s="16"/>
      <c r="G292" s="16"/>
      <c r="H292" s="16"/>
    </row>
    <row r="293" spans="1:8" ht="15.75" customHeight="1">
      <c r="A293" s="16"/>
      <c r="B293" s="16"/>
      <c r="C293" s="16"/>
      <c r="D293" s="16"/>
      <c r="E293" s="16"/>
      <c r="F293" s="16"/>
      <c r="G293" s="16"/>
      <c r="H293" s="16"/>
    </row>
    <row r="294" spans="1:8" ht="15.75" customHeight="1">
      <c r="A294" s="16"/>
      <c r="B294" s="16"/>
      <c r="C294" s="16"/>
      <c r="D294" s="16"/>
      <c r="E294" s="16"/>
      <c r="F294" s="16"/>
      <c r="G294" s="16"/>
      <c r="H294" s="16"/>
    </row>
    <row r="295" spans="1:8" ht="15.75" customHeight="1">
      <c r="A295" s="16"/>
      <c r="B295" s="16"/>
      <c r="C295" s="16"/>
      <c r="D295" s="16"/>
      <c r="E295" s="16"/>
      <c r="F295" s="16"/>
      <c r="G295" s="16"/>
      <c r="H295" s="16"/>
    </row>
    <row r="296" spans="1:8" ht="15.75" customHeight="1">
      <c r="A296" s="16"/>
      <c r="B296" s="16"/>
      <c r="C296" s="16"/>
      <c r="D296" s="16"/>
      <c r="E296" s="16"/>
      <c r="F296" s="16"/>
      <c r="G296" s="16"/>
      <c r="H296" s="16"/>
    </row>
    <row r="297" spans="1:8" ht="15.75" customHeight="1">
      <c r="A297" s="16"/>
      <c r="B297" s="16"/>
      <c r="C297" s="16"/>
      <c r="D297" s="16"/>
      <c r="E297" s="16"/>
      <c r="F297" s="16"/>
      <c r="G297" s="16"/>
      <c r="H297" s="16"/>
    </row>
    <row r="298" spans="1:8" ht="15.75" customHeight="1">
      <c r="A298" s="16"/>
      <c r="B298" s="16"/>
      <c r="C298" s="16"/>
      <c r="D298" s="16"/>
      <c r="E298" s="16"/>
      <c r="F298" s="16"/>
      <c r="G298" s="16"/>
      <c r="H298" s="16"/>
    </row>
    <row r="299" spans="1:8" ht="15.75" customHeight="1">
      <c r="A299" s="16"/>
      <c r="B299" s="16"/>
      <c r="C299" s="16"/>
      <c r="D299" s="16"/>
      <c r="E299" s="16"/>
      <c r="F299" s="16"/>
      <c r="G299" s="16"/>
      <c r="H299" s="16"/>
    </row>
    <row r="300" spans="1:8" ht="15.75" customHeight="1">
      <c r="A300" s="16"/>
      <c r="B300" s="16"/>
      <c r="C300" s="16"/>
      <c r="D300" s="16"/>
      <c r="E300" s="16"/>
      <c r="F300" s="16"/>
      <c r="G300" s="16"/>
      <c r="H300" s="16"/>
    </row>
    <row r="301" spans="1:8" ht="15.75" customHeight="1">
      <c r="A301" s="16"/>
      <c r="B301" s="16"/>
      <c r="C301" s="16"/>
      <c r="D301" s="16"/>
      <c r="E301" s="16"/>
      <c r="F301" s="16"/>
      <c r="G301" s="16"/>
      <c r="H301" s="16"/>
    </row>
    <row r="302" spans="1:8" ht="15.75" customHeight="1">
      <c r="A302" s="16"/>
      <c r="B302" s="16"/>
      <c r="C302" s="16"/>
      <c r="D302" s="16"/>
      <c r="E302" s="16"/>
      <c r="F302" s="16"/>
      <c r="G302" s="16"/>
      <c r="H302" s="16"/>
    </row>
    <row r="303" spans="1:8" ht="15.75" customHeight="1">
      <c r="A303" s="16"/>
      <c r="B303" s="16"/>
      <c r="C303" s="16"/>
      <c r="D303" s="16"/>
      <c r="E303" s="16"/>
      <c r="F303" s="16"/>
      <c r="G303" s="16"/>
      <c r="H303" s="16"/>
    </row>
    <row r="304" spans="1:8" ht="15.75" customHeight="1">
      <c r="A304" s="16"/>
      <c r="B304" s="16"/>
      <c r="C304" s="16"/>
      <c r="D304" s="16"/>
      <c r="E304" s="16"/>
      <c r="F304" s="16"/>
      <c r="G304" s="16"/>
      <c r="H304" s="16"/>
    </row>
    <row r="305" spans="1:8" ht="15.75" customHeight="1">
      <c r="A305" s="16"/>
      <c r="B305" s="16"/>
      <c r="C305" s="16"/>
      <c r="D305" s="16"/>
      <c r="E305" s="16"/>
      <c r="F305" s="16"/>
      <c r="G305" s="16"/>
      <c r="H305" s="16"/>
    </row>
    <row r="306" spans="1:8" ht="15.75" customHeight="1">
      <c r="A306" s="16"/>
      <c r="B306" s="16"/>
      <c r="C306" s="16"/>
      <c r="D306" s="16"/>
      <c r="E306" s="16"/>
      <c r="F306" s="16"/>
      <c r="G306" s="16"/>
      <c r="H306" s="16"/>
    </row>
    <row r="307" spans="1:8" ht="15.75" customHeight="1">
      <c r="A307" s="16"/>
      <c r="B307" s="16"/>
      <c r="C307" s="16"/>
      <c r="D307" s="16"/>
      <c r="E307" s="16"/>
      <c r="F307" s="16"/>
      <c r="G307" s="16"/>
      <c r="H307" s="16"/>
    </row>
    <row r="308" spans="1:8" ht="15.75" customHeight="1">
      <c r="A308" s="16"/>
      <c r="B308" s="16"/>
      <c r="C308" s="16"/>
      <c r="D308" s="16"/>
      <c r="E308" s="16"/>
      <c r="F308" s="16"/>
      <c r="G308" s="16"/>
      <c r="H308" s="16"/>
    </row>
    <row r="309" spans="1:8" ht="15.75" customHeight="1">
      <c r="A309" s="16"/>
      <c r="B309" s="16"/>
      <c r="C309" s="16"/>
      <c r="D309" s="16"/>
      <c r="E309" s="16"/>
      <c r="F309" s="16"/>
      <c r="G309" s="16"/>
      <c r="H309" s="16"/>
    </row>
    <row r="310" spans="1:8" ht="15.75" customHeight="1">
      <c r="A310" s="16"/>
      <c r="B310" s="16"/>
      <c r="C310" s="16"/>
      <c r="D310" s="16"/>
      <c r="E310" s="16"/>
      <c r="F310" s="16"/>
      <c r="G310" s="16"/>
      <c r="H310" s="16"/>
    </row>
    <row r="311" spans="1:8" ht="15.75" customHeight="1">
      <c r="A311" s="16"/>
      <c r="B311" s="16"/>
      <c r="C311" s="16"/>
      <c r="D311" s="16"/>
      <c r="E311" s="16"/>
      <c r="F311" s="16"/>
      <c r="G311" s="16"/>
      <c r="H311" s="16"/>
    </row>
    <row r="312" spans="1:8" ht="15.75" customHeight="1">
      <c r="A312" s="16"/>
      <c r="B312" s="16"/>
      <c r="C312" s="16"/>
      <c r="D312" s="16"/>
      <c r="E312" s="16"/>
      <c r="F312" s="16"/>
      <c r="G312" s="16"/>
      <c r="H312" s="16"/>
    </row>
    <row r="313" spans="1:8" ht="15.75" customHeight="1">
      <c r="A313" s="16"/>
      <c r="B313" s="16"/>
      <c r="C313" s="16"/>
      <c r="D313" s="16"/>
      <c r="E313" s="16"/>
      <c r="F313" s="16"/>
      <c r="G313" s="16"/>
      <c r="H313" s="16"/>
    </row>
    <row r="314" spans="1:8" ht="15.75" customHeight="1">
      <c r="A314" s="16"/>
      <c r="B314" s="16"/>
      <c r="C314" s="16"/>
      <c r="D314" s="16"/>
      <c r="E314" s="16"/>
      <c r="F314" s="16"/>
      <c r="G314" s="16"/>
      <c r="H314" s="16"/>
    </row>
    <row r="315" spans="1:8" ht="15.75" customHeight="1">
      <c r="A315" s="16"/>
      <c r="B315" s="16"/>
      <c r="C315" s="16"/>
      <c r="D315" s="16"/>
      <c r="E315" s="16"/>
      <c r="F315" s="16"/>
      <c r="G315" s="16"/>
      <c r="H315" s="16"/>
    </row>
    <row r="316" spans="1:8" ht="15.75" customHeight="1">
      <c r="A316" s="16"/>
      <c r="B316" s="16"/>
      <c r="C316" s="16"/>
      <c r="D316" s="16"/>
      <c r="E316" s="16"/>
      <c r="F316" s="16"/>
      <c r="G316" s="16"/>
      <c r="H316" s="16"/>
    </row>
    <row r="317" spans="1:8" ht="15.75" customHeight="1">
      <c r="A317" s="16"/>
      <c r="B317" s="16"/>
      <c r="C317" s="16"/>
      <c r="D317" s="16"/>
      <c r="E317" s="16"/>
      <c r="F317" s="16"/>
      <c r="G317" s="16"/>
      <c r="H317" s="16"/>
    </row>
    <row r="318" spans="1:8" ht="15.75" customHeight="1">
      <c r="A318" s="16"/>
      <c r="B318" s="16"/>
      <c r="C318" s="16"/>
      <c r="D318" s="16"/>
      <c r="E318" s="16"/>
      <c r="F318" s="16"/>
      <c r="G318" s="16"/>
      <c r="H318" s="16"/>
    </row>
    <row r="319" spans="1:8" ht="15.75" customHeight="1">
      <c r="A319" s="16"/>
      <c r="B319" s="16"/>
      <c r="C319" s="16"/>
      <c r="D319" s="16"/>
      <c r="E319" s="16"/>
      <c r="F319" s="16"/>
      <c r="G319" s="16"/>
      <c r="H319" s="16"/>
    </row>
    <row r="320" spans="1:8" ht="15.75" customHeight="1">
      <c r="A320" s="16"/>
      <c r="B320" s="16"/>
      <c r="C320" s="16"/>
      <c r="D320" s="16"/>
      <c r="E320" s="16"/>
      <c r="F320" s="16"/>
      <c r="G320" s="16"/>
      <c r="H320" s="16"/>
    </row>
    <row r="321" spans="1:8" ht="15.75" customHeight="1">
      <c r="A321" s="16"/>
      <c r="B321" s="16"/>
      <c r="C321" s="16"/>
      <c r="D321" s="16"/>
      <c r="E321" s="16"/>
      <c r="F321" s="16"/>
      <c r="G321" s="16"/>
      <c r="H321" s="16"/>
    </row>
    <row r="322" spans="1:8" ht="15.75" customHeight="1">
      <c r="A322" s="16"/>
      <c r="B322" s="16"/>
      <c r="C322" s="16"/>
      <c r="D322" s="16"/>
      <c r="E322" s="16"/>
      <c r="F322" s="16"/>
      <c r="G322" s="16"/>
      <c r="H322" s="16"/>
    </row>
    <row r="323" spans="1:8" ht="15.75" customHeight="1">
      <c r="A323" s="16"/>
      <c r="B323" s="16"/>
      <c r="C323" s="16"/>
      <c r="D323" s="16"/>
      <c r="E323" s="16"/>
      <c r="F323" s="16"/>
      <c r="G323" s="16"/>
      <c r="H323" s="16"/>
    </row>
    <row r="324" spans="1:8" ht="15.75" customHeight="1">
      <c r="A324" s="16"/>
      <c r="B324" s="16"/>
      <c r="C324" s="16"/>
      <c r="D324" s="16"/>
      <c r="E324" s="16"/>
      <c r="F324" s="16"/>
      <c r="G324" s="16"/>
      <c r="H324" s="16"/>
    </row>
    <row r="325" spans="1:8" ht="15.75" customHeight="1">
      <c r="A325" s="16"/>
      <c r="B325" s="16"/>
      <c r="C325" s="16"/>
      <c r="D325" s="16"/>
      <c r="E325" s="16"/>
      <c r="F325" s="16"/>
      <c r="G325" s="16"/>
      <c r="H325" s="16"/>
    </row>
    <row r="326" spans="1:8" ht="15.75" customHeight="1">
      <c r="A326" s="16"/>
      <c r="B326" s="16"/>
      <c r="C326" s="16"/>
      <c r="D326" s="16"/>
      <c r="E326" s="16"/>
      <c r="F326" s="16"/>
      <c r="G326" s="16"/>
      <c r="H326" s="16"/>
    </row>
    <row r="327" spans="1:8" ht="15.75" customHeight="1">
      <c r="A327" s="16"/>
      <c r="B327" s="16"/>
      <c r="C327" s="16"/>
      <c r="D327" s="16"/>
      <c r="E327" s="16"/>
      <c r="F327" s="16"/>
      <c r="G327" s="16"/>
      <c r="H327" s="16"/>
    </row>
    <row r="328" spans="1:8" ht="15.75" customHeight="1">
      <c r="A328" s="16"/>
      <c r="B328" s="16"/>
      <c r="C328" s="16"/>
      <c r="D328" s="16"/>
      <c r="E328" s="16"/>
      <c r="F328" s="16"/>
      <c r="G328" s="16"/>
      <c r="H328" s="16"/>
    </row>
    <row r="329" spans="1:8" ht="15.75" customHeight="1">
      <c r="A329" s="16"/>
      <c r="B329" s="16"/>
      <c r="C329" s="16"/>
      <c r="D329" s="16"/>
      <c r="E329" s="16"/>
      <c r="F329" s="16"/>
      <c r="G329" s="16"/>
      <c r="H329" s="16"/>
    </row>
    <row r="330" spans="1:8" ht="15.75" customHeight="1">
      <c r="A330" s="16"/>
      <c r="B330" s="16"/>
      <c r="C330" s="16"/>
      <c r="D330" s="16"/>
      <c r="E330" s="16"/>
      <c r="F330" s="16"/>
      <c r="G330" s="16"/>
      <c r="H330" s="16"/>
    </row>
    <row r="331" spans="1:8" ht="15.75" customHeight="1">
      <c r="A331" s="16"/>
      <c r="B331" s="16"/>
      <c r="C331" s="16"/>
      <c r="D331" s="16"/>
      <c r="E331" s="16"/>
      <c r="F331" s="16"/>
      <c r="G331" s="16"/>
      <c r="H331" s="16"/>
    </row>
    <row r="332" spans="1:8" ht="15.75" customHeight="1">
      <c r="A332" s="16"/>
      <c r="B332" s="16"/>
      <c r="C332" s="16"/>
      <c r="D332" s="16"/>
      <c r="E332" s="16"/>
      <c r="F332" s="16"/>
      <c r="G332" s="16"/>
      <c r="H332" s="16"/>
    </row>
    <row r="333" spans="1:8" ht="15.75" customHeight="1">
      <c r="A333" s="16"/>
      <c r="B333" s="16"/>
      <c r="C333" s="16"/>
      <c r="D333" s="16"/>
      <c r="E333" s="16"/>
      <c r="F333" s="16"/>
      <c r="G333" s="16"/>
      <c r="H333" s="16"/>
    </row>
    <row r="334" spans="1:8" ht="15.75" customHeight="1">
      <c r="A334" s="16"/>
      <c r="B334" s="16"/>
      <c r="C334" s="16"/>
      <c r="D334" s="16"/>
      <c r="E334" s="16"/>
      <c r="F334" s="16"/>
      <c r="G334" s="16"/>
      <c r="H334" s="16"/>
    </row>
    <row r="335" spans="1:8" ht="15.75" customHeight="1">
      <c r="A335" s="16"/>
      <c r="B335" s="16"/>
      <c r="C335" s="16"/>
      <c r="D335" s="16"/>
      <c r="E335" s="16"/>
      <c r="F335" s="16"/>
      <c r="G335" s="16"/>
      <c r="H335" s="16"/>
    </row>
    <row r="336" spans="1:8" ht="15.75" customHeight="1">
      <c r="A336" s="16"/>
      <c r="B336" s="16"/>
      <c r="C336" s="16"/>
      <c r="D336" s="16"/>
      <c r="E336" s="16"/>
      <c r="F336" s="16"/>
      <c r="G336" s="16"/>
      <c r="H336" s="16"/>
    </row>
    <row r="337" spans="1:8" ht="15.75" customHeight="1">
      <c r="A337" s="16"/>
      <c r="B337" s="16"/>
      <c r="C337" s="16"/>
      <c r="D337" s="16"/>
      <c r="E337" s="16"/>
      <c r="F337" s="16"/>
      <c r="G337" s="16"/>
      <c r="H337" s="16"/>
    </row>
    <row r="338" spans="1:8" ht="15.75" customHeight="1">
      <c r="A338" s="16"/>
      <c r="B338" s="16"/>
      <c r="C338" s="16"/>
      <c r="D338" s="16"/>
      <c r="E338" s="16"/>
      <c r="F338" s="16"/>
      <c r="G338" s="16"/>
      <c r="H338" s="16"/>
    </row>
    <row r="339" spans="1:8" ht="15.75" customHeight="1">
      <c r="A339" s="16"/>
      <c r="B339" s="16"/>
      <c r="C339" s="16"/>
      <c r="D339" s="16"/>
      <c r="E339" s="16"/>
      <c r="F339" s="16"/>
      <c r="G339" s="16"/>
      <c r="H339" s="16"/>
    </row>
    <row r="340" spans="1:8" ht="15.75" customHeight="1">
      <c r="A340" s="16"/>
      <c r="B340" s="16"/>
      <c r="C340" s="16"/>
      <c r="D340" s="16"/>
      <c r="E340" s="16"/>
      <c r="F340" s="16"/>
      <c r="G340" s="16"/>
      <c r="H340" s="16"/>
    </row>
    <row r="341" spans="1:8" ht="15.75" customHeight="1">
      <c r="A341" s="16"/>
      <c r="B341" s="16"/>
      <c r="C341" s="16"/>
      <c r="D341" s="16"/>
      <c r="E341" s="16"/>
      <c r="F341" s="16"/>
      <c r="G341" s="16"/>
      <c r="H341" s="16"/>
    </row>
    <row r="342" spans="1:8" ht="15.75" customHeight="1">
      <c r="A342" s="16"/>
      <c r="B342" s="16"/>
      <c r="C342" s="16"/>
      <c r="D342" s="16"/>
      <c r="E342" s="16"/>
      <c r="F342" s="16"/>
      <c r="G342" s="16"/>
      <c r="H342" s="16"/>
    </row>
    <row r="343" spans="1:8" ht="15.75" customHeight="1">
      <c r="A343" s="16"/>
      <c r="B343" s="16"/>
      <c r="C343" s="16"/>
      <c r="D343" s="16"/>
      <c r="E343" s="16"/>
      <c r="F343" s="16"/>
      <c r="G343" s="16"/>
      <c r="H343" s="16"/>
    </row>
    <row r="344" spans="1:8" ht="15.75" customHeight="1">
      <c r="A344" s="16"/>
      <c r="B344" s="16"/>
      <c r="C344" s="16"/>
      <c r="D344" s="16"/>
      <c r="E344" s="16"/>
      <c r="F344" s="16"/>
      <c r="G344" s="16"/>
      <c r="H344" s="16"/>
    </row>
    <row r="345" spans="1:8" ht="15.75" customHeight="1">
      <c r="A345" s="16"/>
      <c r="B345" s="16"/>
      <c r="C345" s="16"/>
      <c r="D345" s="16"/>
      <c r="E345" s="16"/>
      <c r="F345" s="16"/>
      <c r="G345" s="16"/>
      <c r="H345" s="16"/>
    </row>
    <row r="346" spans="1:8" ht="15.75" customHeight="1">
      <c r="A346" s="16"/>
      <c r="B346" s="16"/>
      <c r="C346" s="16"/>
      <c r="D346" s="16"/>
      <c r="E346" s="16"/>
      <c r="F346" s="16"/>
      <c r="G346" s="16"/>
      <c r="H346" s="16"/>
    </row>
    <row r="347" spans="1:8" ht="15.75" customHeight="1">
      <c r="A347" s="16"/>
      <c r="B347" s="16"/>
      <c r="C347" s="16"/>
      <c r="D347" s="16"/>
      <c r="E347" s="16"/>
      <c r="F347" s="16"/>
      <c r="G347" s="16"/>
      <c r="H347" s="16"/>
    </row>
    <row r="348" spans="1:8" ht="15.75" customHeight="1">
      <c r="A348" s="16"/>
      <c r="B348" s="16"/>
      <c r="C348" s="16"/>
      <c r="D348" s="16"/>
      <c r="E348" s="16"/>
      <c r="F348" s="16"/>
      <c r="G348" s="16"/>
      <c r="H348" s="16"/>
    </row>
    <row r="349" spans="1:8" ht="15.75" customHeight="1">
      <c r="A349" s="16"/>
      <c r="B349" s="16"/>
      <c r="C349" s="16"/>
      <c r="D349" s="16"/>
      <c r="E349" s="16"/>
      <c r="F349" s="16"/>
      <c r="G349" s="16"/>
      <c r="H349" s="16"/>
    </row>
    <row r="350" spans="1:8" ht="15.75" customHeight="1">
      <c r="A350" s="16"/>
      <c r="B350" s="16"/>
      <c r="C350" s="16"/>
      <c r="D350" s="16"/>
      <c r="E350" s="16"/>
      <c r="F350" s="16"/>
      <c r="G350" s="16"/>
      <c r="H350" s="16"/>
    </row>
    <row r="351" spans="1:8" ht="15.75" customHeight="1">
      <c r="A351" s="16"/>
      <c r="B351" s="16"/>
      <c r="C351" s="16"/>
      <c r="D351" s="16"/>
      <c r="E351" s="16"/>
      <c r="F351" s="16"/>
      <c r="G351" s="16"/>
      <c r="H351" s="16"/>
    </row>
    <row r="352" spans="1:8" ht="15.75" customHeight="1">
      <c r="A352" s="16"/>
      <c r="B352" s="16"/>
      <c r="C352" s="16"/>
      <c r="D352" s="16"/>
      <c r="E352" s="16"/>
      <c r="F352" s="16"/>
      <c r="G352" s="16"/>
      <c r="H352" s="16"/>
    </row>
    <row r="353" spans="1:8" ht="15.75" customHeight="1">
      <c r="A353" s="16"/>
      <c r="B353" s="16"/>
      <c r="C353" s="16"/>
      <c r="D353" s="16"/>
      <c r="E353" s="16"/>
      <c r="F353" s="16"/>
      <c r="G353" s="16"/>
      <c r="H353" s="16"/>
    </row>
    <row r="354" spans="1:8" ht="15.75" customHeight="1">
      <c r="A354" s="16"/>
      <c r="B354" s="16"/>
      <c r="C354" s="16"/>
      <c r="D354" s="16"/>
      <c r="E354" s="16"/>
      <c r="F354" s="16"/>
      <c r="G354" s="16"/>
      <c r="H354" s="16"/>
    </row>
    <row r="355" spans="1:8" ht="15.75" customHeight="1">
      <c r="A355" s="16"/>
      <c r="B355" s="16"/>
      <c r="C355" s="16"/>
      <c r="D355" s="16"/>
      <c r="E355" s="16"/>
      <c r="F355" s="16"/>
      <c r="G355" s="16"/>
      <c r="H355" s="16"/>
    </row>
    <row r="356" spans="1:8" ht="15.75" customHeight="1">
      <c r="A356" s="16"/>
      <c r="B356" s="16"/>
      <c r="C356" s="16"/>
      <c r="D356" s="16"/>
      <c r="E356" s="16"/>
      <c r="F356" s="16"/>
      <c r="G356" s="16"/>
      <c r="H356" s="16"/>
    </row>
    <row r="357" spans="1:8" ht="15.75" customHeight="1">
      <c r="A357" s="16"/>
      <c r="B357" s="16"/>
      <c r="C357" s="16"/>
      <c r="D357" s="16"/>
      <c r="E357" s="16"/>
      <c r="F357" s="16"/>
      <c r="G357" s="16"/>
      <c r="H357" s="16"/>
    </row>
    <row r="358" spans="1:8" ht="15.75" customHeight="1">
      <c r="A358" s="16"/>
      <c r="B358" s="16"/>
      <c r="C358" s="16"/>
      <c r="D358" s="16"/>
      <c r="E358" s="16"/>
      <c r="F358" s="16"/>
      <c r="G358" s="16"/>
      <c r="H358" s="16"/>
    </row>
    <row r="359" spans="1:8" ht="15.75" customHeight="1">
      <c r="A359" s="16"/>
      <c r="B359" s="16"/>
      <c r="C359" s="16"/>
      <c r="D359" s="16"/>
      <c r="E359" s="16"/>
      <c r="F359" s="16"/>
      <c r="G359" s="16"/>
      <c r="H359" s="16"/>
    </row>
    <row r="360" spans="1:8" ht="15.75" customHeight="1">
      <c r="A360" s="16"/>
      <c r="B360" s="16"/>
      <c r="C360" s="16"/>
      <c r="D360" s="16"/>
      <c r="E360" s="16"/>
      <c r="F360" s="16"/>
      <c r="G360" s="16"/>
      <c r="H360" s="16"/>
    </row>
    <row r="361" spans="1:8" ht="15.75" customHeight="1">
      <c r="A361" s="16"/>
      <c r="B361" s="16"/>
      <c r="C361" s="16"/>
      <c r="D361" s="16"/>
      <c r="E361" s="16"/>
      <c r="F361" s="16"/>
      <c r="G361" s="16"/>
      <c r="H361" s="16"/>
    </row>
    <row r="362" spans="1:8" ht="15.75" customHeight="1">
      <c r="A362" s="16"/>
      <c r="B362" s="16"/>
      <c r="C362" s="16"/>
      <c r="D362" s="16"/>
      <c r="E362" s="16"/>
      <c r="F362" s="16"/>
      <c r="G362" s="16"/>
      <c r="H362" s="16"/>
    </row>
    <row r="363" spans="1:8" ht="15.75" customHeight="1">
      <c r="A363" s="16"/>
      <c r="B363" s="16"/>
      <c r="C363" s="16"/>
      <c r="D363" s="16"/>
      <c r="E363" s="16"/>
      <c r="F363" s="16"/>
      <c r="G363" s="16"/>
      <c r="H363" s="16"/>
    </row>
    <row r="364" spans="1:8" ht="15.75" customHeight="1">
      <c r="A364" s="16"/>
      <c r="B364" s="16"/>
      <c r="C364" s="16"/>
      <c r="D364" s="16"/>
      <c r="E364" s="16"/>
      <c r="F364" s="16"/>
      <c r="G364" s="16"/>
      <c r="H364" s="16"/>
    </row>
    <row r="365" spans="1:8" ht="15.75" customHeight="1">
      <c r="A365" s="16"/>
      <c r="B365" s="16"/>
      <c r="C365" s="16"/>
      <c r="D365" s="16"/>
      <c r="E365" s="16"/>
      <c r="F365" s="16"/>
      <c r="G365" s="16"/>
      <c r="H365" s="16"/>
    </row>
    <row r="366" spans="1:8" ht="15.75" customHeight="1">
      <c r="A366" s="16"/>
      <c r="B366" s="16"/>
      <c r="C366" s="16"/>
      <c r="D366" s="16"/>
      <c r="E366" s="16"/>
      <c r="F366" s="16"/>
      <c r="G366" s="16"/>
      <c r="H366" s="16"/>
    </row>
    <row r="367" spans="1:8" ht="15.75" customHeight="1">
      <c r="A367" s="16"/>
      <c r="B367" s="16"/>
      <c r="C367" s="16"/>
      <c r="D367" s="16"/>
      <c r="E367" s="16"/>
      <c r="F367" s="16"/>
      <c r="G367" s="16"/>
      <c r="H367" s="16"/>
    </row>
    <row r="368" spans="1:8" ht="15.75" customHeight="1">
      <c r="A368" s="16"/>
      <c r="B368" s="16"/>
      <c r="C368" s="16"/>
      <c r="D368" s="16"/>
      <c r="E368" s="16"/>
      <c r="F368" s="16"/>
      <c r="G368" s="16"/>
      <c r="H368" s="16"/>
    </row>
    <row r="369" spans="1:8" ht="15.75" customHeight="1">
      <c r="A369" s="16"/>
      <c r="B369" s="16"/>
      <c r="C369" s="16"/>
      <c r="D369" s="16"/>
      <c r="E369" s="16"/>
      <c r="F369" s="16"/>
      <c r="G369" s="16"/>
      <c r="H369" s="16"/>
    </row>
    <row r="370" spans="1:8" ht="15.75" customHeight="1">
      <c r="A370" s="16"/>
      <c r="B370" s="16"/>
      <c r="C370" s="16"/>
      <c r="D370" s="16"/>
      <c r="E370" s="16"/>
      <c r="F370" s="16"/>
      <c r="G370" s="16"/>
      <c r="H370" s="16"/>
    </row>
    <row r="371" spans="1:8" ht="15.75" customHeight="1">
      <c r="A371" s="16"/>
      <c r="B371" s="16"/>
      <c r="C371" s="16"/>
      <c r="D371" s="16"/>
      <c r="E371" s="16"/>
      <c r="F371" s="16"/>
      <c r="G371" s="16"/>
      <c r="H371" s="16"/>
    </row>
    <row r="372" spans="1:8" ht="15.75" customHeight="1">
      <c r="A372" s="16"/>
      <c r="B372" s="16"/>
      <c r="C372" s="16"/>
      <c r="D372" s="16"/>
      <c r="E372" s="16"/>
      <c r="F372" s="16"/>
      <c r="G372" s="16"/>
      <c r="H372" s="16"/>
    </row>
    <row r="373" spans="1:8" ht="15.75" customHeight="1">
      <c r="A373" s="16"/>
      <c r="B373" s="16"/>
      <c r="C373" s="16"/>
      <c r="D373" s="16"/>
      <c r="E373" s="16"/>
      <c r="F373" s="16"/>
      <c r="G373" s="16"/>
      <c r="H373" s="16"/>
    </row>
    <row r="374" spans="1:8" ht="15.75" customHeight="1">
      <c r="A374" s="16"/>
      <c r="B374" s="16"/>
      <c r="C374" s="16"/>
      <c r="D374" s="16"/>
      <c r="E374" s="16"/>
      <c r="F374" s="16"/>
      <c r="G374" s="16"/>
      <c r="H374" s="16"/>
    </row>
    <row r="375" spans="1:8" ht="15.75" customHeight="1">
      <c r="A375" s="16"/>
      <c r="B375" s="16"/>
      <c r="C375" s="16"/>
      <c r="D375" s="16"/>
      <c r="E375" s="16"/>
      <c r="F375" s="16"/>
      <c r="G375" s="16"/>
      <c r="H375" s="16"/>
    </row>
    <row r="376" spans="1:8" ht="15.75" customHeight="1">
      <c r="A376" s="16"/>
      <c r="B376" s="16"/>
      <c r="C376" s="16"/>
      <c r="D376" s="16"/>
      <c r="E376" s="16"/>
      <c r="F376" s="16"/>
      <c r="G376" s="16"/>
      <c r="H376" s="16"/>
    </row>
    <row r="377" spans="1:8" ht="15.75" customHeight="1">
      <c r="A377" s="16"/>
      <c r="B377" s="16"/>
      <c r="C377" s="16"/>
      <c r="D377" s="16"/>
      <c r="E377" s="16"/>
      <c r="F377" s="16"/>
      <c r="G377" s="16"/>
      <c r="H377" s="16"/>
    </row>
    <row r="378" spans="1:8" ht="15.75" customHeight="1">
      <c r="A378" s="16"/>
      <c r="B378" s="16"/>
      <c r="C378" s="16"/>
      <c r="D378" s="16"/>
      <c r="E378" s="16"/>
      <c r="F378" s="16"/>
      <c r="G378" s="16"/>
      <c r="H378" s="16"/>
    </row>
    <row r="379" spans="1:8" ht="15.75" customHeight="1">
      <c r="A379" s="16"/>
      <c r="B379" s="16"/>
      <c r="C379" s="16"/>
      <c r="D379" s="16"/>
      <c r="E379" s="16"/>
      <c r="F379" s="16"/>
      <c r="G379" s="16"/>
      <c r="H379" s="16"/>
    </row>
    <row r="380" spans="1:8" ht="15.75" customHeight="1">
      <c r="A380" s="16"/>
      <c r="B380" s="16"/>
      <c r="C380" s="16"/>
      <c r="D380" s="16"/>
      <c r="E380" s="16"/>
      <c r="F380" s="16"/>
      <c r="G380" s="16"/>
      <c r="H380" s="16"/>
    </row>
    <row r="381" spans="1:8" ht="15.75" customHeight="1">
      <c r="A381" s="16"/>
      <c r="B381" s="16"/>
      <c r="C381" s="16"/>
      <c r="D381" s="16"/>
      <c r="E381" s="16"/>
      <c r="F381" s="16"/>
      <c r="G381" s="16"/>
      <c r="H381" s="16"/>
    </row>
    <row r="382" spans="1:8" ht="15.75" customHeight="1">
      <c r="A382" s="16"/>
      <c r="B382" s="16"/>
      <c r="C382" s="16"/>
      <c r="D382" s="16"/>
      <c r="E382" s="16"/>
      <c r="F382" s="16"/>
      <c r="G382" s="16"/>
      <c r="H382" s="16"/>
    </row>
    <row r="383" spans="1:8" ht="15.75" customHeight="1">
      <c r="A383" s="16"/>
      <c r="B383" s="16"/>
      <c r="C383" s="16"/>
      <c r="D383" s="16"/>
      <c r="E383" s="16"/>
      <c r="F383" s="16"/>
      <c r="G383" s="16"/>
      <c r="H383" s="16"/>
    </row>
    <row r="384" spans="1:8" ht="15.75" customHeight="1">
      <c r="A384" s="16"/>
      <c r="B384" s="16"/>
      <c r="C384" s="16"/>
      <c r="D384" s="16"/>
      <c r="E384" s="16"/>
      <c r="F384" s="16"/>
      <c r="G384" s="16"/>
      <c r="H384" s="16"/>
    </row>
    <row r="385" spans="1:8" ht="15.75" customHeight="1">
      <c r="A385" s="16"/>
      <c r="B385" s="16"/>
      <c r="C385" s="16"/>
      <c r="D385" s="16"/>
      <c r="E385" s="16"/>
      <c r="F385" s="16"/>
      <c r="G385" s="16"/>
      <c r="H385" s="16"/>
    </row>
    <row r="386" spans="1:8" ht="15.75" customHeight="1">
      <c r="A386" s="16"/>
      <c r="B386" s="16"/>
      <c r="C386" s="16"/>
      <c r="D386" s="16"/>
      <c r="E386" s="16"/>
      <c r="F386" s="16"/>
      <c r="G386" s="16"/>
      <c r="H386" s="16"/>
    </row>
    <row r="387" spans="1:8" ht="15.75" customHeight="1">
      <c r="A387" s="16"/>
      <c r="B387" s="16"/>
      <c r="C387" s="16"/>
      <c r="D387" s="16"/>
      <c r="E387" s="16"/>
      <c r="F387" s="16"/>
      <c r="G387" s="16"/>
      <c r="H387" s="16"/>
    </row>
    <row r="388" spans="1:8" ht="15.75" customHeight="1">
      <c r="A388" s="16"/>
      <c r="B388" s="16"/>
      <c r="C388" s="16"/>
      <c r="D388" s="16"/>
      <c r="E388" s="16"/>
      <c r="F388" s="16"/>
      <c r="G388" s="16"/>
      <c r="H388" s="16"/>
    </row>
    <row r="389" spans="1:8" ht="15.75" customHeight="1">
      <c r="A389" s="16"/>
      <c r="B389" s="16"/>
      <c r="C389" s="16"/>
      <c r="D389" s="16"/>
      <c r="E389" s="16"/>
      <c r="F389" s="16"/>
      <c r="G389" s="16"/>
      <c r="H389" s="16"/>
    </row>
    <row r="390" spans="1:8" ht="15.75" customHeight="1">
      <c r="A390" s="16"/>
      <c r="B390" s="16"/>
      <c r="C390" s="16"/>
      <c r="D390" s="16"/>
      <c r="E390" s="16"/>
      <c r="F390" s="16"/>
      <c r="G390" s="16"/>
      <c r="H390" s="16"/>
    </row>
    <row r="391" spans="1:8" ht="15.75" customHeight="1">
      <c r="A391" s="16"/>
      <c r="B391" s="16"/>
      <c r="C391" s="16"/>
      <c r="D391" s="16"/>
      <c r="E391" s="16"/>
      <c r="F391" s="16"/>
      <c r="G391" s="16"/>
      <c r="H391" s="16"/>
    </row>
    <row r="392" spans="1:8" ht="15.75" customHeight="1">
      <c r="A392" s="16"/>
      <c r="B392" s="16"/>
      <c r="C392" s="16"/>
      <c r="D392" s="16"/>
      <c r="E392" s="16"/>
      <c r="F392" s="16"/>
      <c r="G392" s="16"/>
      <c r="H392" s="16"/>
    </row>
    <row r="393" spans="1:8" ht="15.75" customHeight="1">
      <c r="A393" s="16"/>
      <c r="B393" s="16"/>
      <c r="C393" s="16"/>
      <c r="D393" s="16"/>
      <c r="E393" s="16"/>
      <c r="F393" s="16"/>
      <c r="G393" s="16"/>
      <c r="H393" s="16"/>
    </row>
    <row r="394" spans="1:8" ht="15.75" customHeight="1">
      <c r="A394" s="16"/>
      <c r="B394" s="16"/>
      <c r="C394" s="16"/>
      <c r="D394" s="16"/>
      <c r="E394" s="16"/>
      <c r="F394" s="16"/>
      <c r="G394" s="16"/>
      <c r="H394" s="16"/>
    </row>
    <row r="395" spans="1:8" ht="15.75" customHeight="1">
      <c r="A395" s="16"/>
      <c r="B395" s="16"/>
      <c r="C395" s="16"/>
      <c r="D395" s="16"/>
      <c r="E395" s="16"/>
      <c r="F395" s="16"/>
      <c r="G395" s="16"/>
      <c r="H395" s="16"/>
    </row>
    <row r="396" spans="1:8" ht="15.75" customHeight="1">
      <c r="A396" s="16"/>
      <c r="B396" s="16"/>
      <c r="C396" s="16"/>
      <c r="D396" s="16"/>
      <c r="E396" s="16"/>
      <c r="F396" s="16"/>
      <c r="G396" s="16"/>
      <c r="H396" s="16"/>
    </row>
    <row r="397" spans="1:8" ht="15.75" customHeight="1">
      <c r="A397" s="16"/>
      <c r="B397" s="16"/>
      <c r="C397" s="16"/>
      <c r="D397" s="16"/>
      <c r="E397" s="16"/>
      <c r="F397" s="16"/>
      <c r="G397" s="16"/>
      <c r="H397" s="16"/>
    </row>
    <row r="398" spans="1:8" ht="15.75" customHeight="1">
      <c r="A398" s="16"/>
      <c r="B398" s="16"/>
      <c r="C398" s="16"/>
      <c r="D398" s="16"/>
      <c r="E398" s="16"/>
      <c r="F398" s="16"/>
      <c r="G398" s="16"/>
      <c r="H398" s="16"/>
    </row>
    <row r="399" spans="1:8" ht="15.75" customHeight="1">
      <c r="A399" s="16"/>
      <c r="B399" s="16"/>
      <c r="C399" s="16"/>
      <c r="D399" s="16"/>
      <c r="E399" s="16"/>
      <c r="F399" s="16"/>
      <c r="G399" s="16"/>
      <c r="H399" s="16"/>
    </row>
    <row r="400" spans="1:8" ht="15.75" customHeight="1">
      <c r="A400" s="16"/>
      <c r="B400" s="16"/>
      <c r="C400" s="16"/>
      <c r="D400" s="16"/>
      <c r="E400" s="16"/>
      <c r="F400" s="16"/>
      <c r="G400" s="16"/>
      <c r="H400" s="16"/>
    </row>
    <row r="401" spans="1:8" ht="15.75" customHeight="1">
      <c r="A401" s="16"/>
      <c r="B401" s="16"/>
      <c r="C401" s="16"/>
      <c r="D401" s="16"/>
      <c r="E401" s="16"/>
      <c r="F401" s="16"/>
      <c r="G401" s="16"/>
      <c r="H401" s="16"/>
    </row>
    <row r="402" spans="1:8" ht="15.75" customHeight="1">
      <c r="A402" s="16"/>
      <c r="B402" s="16"/>
      <c r="C402" s="16"/>
      <c r="D402" s="16"/>
      <c r="E402" s="16"/>
      <c r="F402" s="16"/>
      <c r="G402" s="16"/>
      <c r="H402" s="16"/>
    </row>
    <row r="403" spans="1:8" ht="15.75" customHeight="1">
      <c r="A403" s="16"/>
      <c r="B403" s="16"/>
      <c r="C403" s="16"/>
      <c r="D403" s="16"/>
      <c r="E403" s="16"/>
      <c r="F403" s="16"/>
      <c r="G403" s="16"/>
      <c r="H403" s="16"/>
    </row>
    <row r="404" spans="1:8" ht="15.75" customHeight="1">
      <c r="A404" s="16"/>
      <c r="B404" s="16"/>
      <c r="C404" s="16"/>
      <c r="D404" s="16"/>
      <c r="E404" s="16"/>
      <c r="F404" s="16"/>
      <c r="G404" s="16"/>
      <c r="H404" s="16"/>
    </row>
    <row r="405" spans="1:8" ht="15.75" customHeight="1">
      <c r="A405" s="16"/>
      <c r="B405" s="16"/>
      <c r="C405" s="16"/>
      <c r="D405" s="16"/>
      <c r="E405" s="16"/>
      <c r="F405" s="16"/>
      <c r="G405" s="16"/>
      <c r="H405" s="16"/>
    </row>
    <row r="406" spans="1:8" ht="15.75" customHeight="1">
      <c r="A406" s="16"/>
      <c r="B406" s="16"/>
      <c r="C406" s="16"/>
      <c r="D406" s="16"/>
      <c r="E406" s="16"/>
      <c r="F406" s="16"/>
      <c r="G406" s="16"/>
      <c r="H406" s="16"/>
    </row>
    <row r="407" spans="1:8" ht="15.75" customHeight="1">
      <c r="A407" s="16"/>
      <c r="B407" s="16"/>
      <c r="C407" s="16"/>
      <c r="D407" s="16"/>
      <c r="E407" s="16"/>
      <c r="F407" s="16"/>
      <c r="G407" s="16"/>
      <c r="H407" s="16"/>
    </row>
    <row r="408" spans="1:8" ht="15.75" customHeight="1">
      <c r="A408" s="16"/>
      <c r="B408" s="16"/>
      <c r="C408" s="16"/>
      <c r="D408" s="16"/>
      <c r="E408" s="16"/>
      <c r="F408" s="16"/>
      <c r="G408" s="16"/>
      <c r="H408" s="16"/>
    </row>
    <row r="409" spans="1:8" ht="15.75" customHeight="1">
      <c r="A409" s="16"/>
      <c r="B409" s="16"/>
      <c r="C409" s="16"/>
      <c r="D409" s="16"/>
      <c r="E409" s="16"/>
      <c r="F409" s="16"/>
      <c r="G409" s="16"/>
      <c r="H409" s="16"/>
    </row>
    <row r="410" spans="1:8" ht="15.75" customHeight="1">
      <c r="A410" s="16"/>
      <c r="B410" s="16"/>
      <c r="C410" s="16"/>
      <c r="D410" s="16"/>
      <c r="E410" s="16"/>
      <c r="F410" s="16"/>
      <c r="G410" s="16"/>
      <c r="H410" s="16"/>
    </row>
    <row r="411" spans="1:8" ht="15.75" customHeight="1">
      <c r="A411" s="16"/>
      <c r="B411" s="16"/>
      <c r="C411" s="16"/>
      <c r="D411" s="16"/>
      <c r="E411" s="16"/>
      <c r="F411" s="16"/>
      <c r="G411" s="16"/>
      <c r="H411" s="16"/>
    </row>
    <row r="412" spans="1:8" ht="15.75" customHeight="1">
      <c r="A412" s="16"/>
      <c r="B412" s="16"/>
      <c r="C412" s="16"/>
      <c r="D412" s="16"/>
      <c r="E412" s="16"/>
      <c r="F412" s="16"/>
      <c r="G412" s="16"/>
      <c r="H412" s="16"/>
    </row>
    <row r="413" spans="1:8" ht="15.75" customHeight="1">
      <c r="A413" s="16"/>
      <c r="B413" s="16"/>
      <c r="C413" s="16"/>
      <c r="D413" s="16"/>
      <c r="E413" s="16"/>
      <c r="F413" s="16"/>
      <c r="G413" s="16"/>
      <c r="H413" s="16"/>
    </row>
    <row r="414" spans="1:8" ht="15.75" customHeight="1">
      <c r="A414" s="16"/>
      <c r="B414" s="16"/>
      <c r="C414" s="16"/>
      <c r="D414" s="16"/>
      <c r="E414" s="16"/>
      <c r="F414" s="16"/>
      <c r="G414" s="16"/>
      <c r="H414" s="16"/>
    </row>
    <row r="415" spans="1:8" ht="15.75" customHeight="1">
      <c r="A415" s="16"/>
      <c r="B415" s="16"/>
      <c r="C415" s="16"/>
      <c r="D415" s="16"/>
      <c r="E415" s="16"/>
      <c r="F415" s="16"/>
      <c r="G415" s="16"/>
      <c r="H415" s="16"/>
    </row>
    <row r="416" spans="1:8" ht="15.75" customHeight="1">
      <c r="A416" s="16"/>
      <c r="B416" s="16"/>
      <c r="C416" s="16"/>
      <c r="D416" s="16"/>
      <c r="E416" s="16"/>
      <c r="F416" s="16"/>
      <c r="G416" s="16"/>
      <c r="H416" s="16"/>
    </row>
    <row r="417" spans="1:8" ht="15.75" customHeight="1">
      <c r="A417" s="16"/>
      <c r="B417" s="16"/>
      <c r="C417" s="16"/>
      <c r="D417" s="16"/>
      <c r="E417" s="16"/>
      <c r="F417" s="16"/>
      <c r="G417" s="16"/>
      <c r="H417" s="16"/>
    </row>
    <row r="418" spans="1:8" ht="15.75" customHeight="1">
      <c r="A418" s="16"/>
      <c r="B418" s="16"/>
      <c r="C418" s="16"/>
      <c r="D418" s="16"/>
      <c r="E418" s="16"/>
      <c r="F418" s="16"/>
      <c r="G418" s="16"/>
      <c r="H418" s="16"/>
    </row>
    <row r="419" spans="1:8" ht="15.75" customHeight="1">
      <c r="A419" s="16"/>
      <c r="B419" s="16"/>
      <c r="C419" s="16"/>
      <c r="D419" s="16"/>
      <c r="E419" s="16"/>
      <c r="F419" s="16"/>
      <c r="G419" s="16"/>
      <c r="H419" s="16"/>
    </row>
    <row r="420" spans="1:8" ht="15.75" customHeight="1">
      <c r="A420" s="16"/>
      <c r="B420" s="16"/>
      <c r="C420" s="16"/>
      <c r="D420" s="16"/>
      <c r="E420" s="16"/>
      <c r="F420" s="16"/>
      <c r="G420" s="16"/>
      <c r="H420" s="16"/>
    </row>
    <row r="421" spans="1:8" ht="15.75" customHeight="1">
      <c r="A421" s="16"/>
      <c r="B421" s="16"/>
      <c r="C421" s="16"/>
      <c r="D421" s="16"/>
      <c r="E421" s="16"/>
      <c r="F421" s="16"/>
      <c r="G421" s="16"/>
      <c r="H421" s="16"/>
    </row>
    <row r="422" spans="1:8" ht="15.75" customHeight="1">
      <c r="A422" s="16"/>
      <c r="B422" s="16"/>
      <c r="C422" s="16"/>
      <c r="D422" s="16"/>
      <c r="E422" s="16"/>
      <c r="F422" s="16"/>
      <c r="G422" s="16"/>
      <c r="H422" s="16"/>
    </row>
    <row r="423" spans="1:8" ht="15.75" customHeight="1">
      <c r="A423" s="16"/>
      <c r="B423" s="16"/>
      <c r="C423" s="16"/>
      <c r="D423" s="16"/>
      <c r="E423" s="16"/>
      <c r="F423" s="16"/>
      <c r="G423" s="16"/>
      <c r="H423" s="16"/>
    </row>
    <row r="424" spans="1:8" ht="15.75" customHeight="1">
      <c r="A424" s="16"/>
      <c r="B424" s="16"/>
      <c r="C424" s="16"/>
      <c r="D424" s="16"/>
      <c r="E424" s="16"/>
      <c r="F424" s="16"/>
      <c r="G424" s="16"/>
      <c r="H424" s="16"/>
    </row>
    <row r="425" spans="1:8" ht="15.75" customHeight="1">
      <c r="A425" s="16"/>
      <c r="B425" s="16"/>
      <c r="C425" s="16"/>
      <c r="D425" s="16"/>
      <c r="E425" s="16"/>
      <c r="F425" s="16"/>
      <c r="G425" s="16"/>
      <c r="H425" s="16"/>
    </row>
    <row r="426" spans="1:8" ht="15.75" customHeight="1">
      <c r="A426" s="16"/>
      <c r="B426" s="16"/>
      <c r="C426" s="16"/>
      <c r="D426" s="16"/>
      <c r="E426" s="16"/>
      <c r="F426" s="16"/>
      <c r="G426" s="16"/>
      <c r="H426" s="16"/>
    </row>
    <row r="427" spans="1:8" ht="15.75" customHeight="1">
      <c r="A427" s="16"/>
      <c r="B427" s="16"/>
      <c r="C427" s="16"/>
      <c r="D427" s="16"/>
      <c r="E427" s="16"/>
      <c r="F427" s="16"/>
      <c r="G427" s="16"/>
      <c r="H427" s="16"/>
    </row>
    <row r="428" spans="1:8" ht="15.75" customHeight="1">
      <c r="A428" s="16"/>
      <c r="B428" s="16"/>
      <c r="C428" s="16"/>
      <c r="D428" s="16"/>
      <c r="E428" s="16"/>
      <c r="F428" s="16"/>
      <c r="G428" s="16"/>
      <c r="H428" s="16"/>
    </row>
    <row r="429" spans="1:8" ht="15.75" customHeight="1">
      <c r="A429" s="16"/>
      <c r="B429" s="16"/>
      <c r="C429" s="16"/>
      <c r="D429" s="16"/>
      <c r="E429" s="16"/>
      <c r="F429" s="16"/>
      <c r="G429" s="16"/>
      <c r="H429" s="16"/>
    </row>
    <row r="430" spans="1:8" ht="15.75" customHeight="1">
      <c r="A430" s="16"/>
      <c r="B430" s="16"/>
      <c r="C430" s="16"/>
      <c r="D430" s="16"/>
      <c r="E430" s="16"/>
      <c r="F430" s="16"/>
      <c r="G430" s="16"/>
      <c r="H430" s="16"/>
    </row>
    <row r="431" spans="1:8" ht="15.75" customHeight="1">
      <c r="A431" s="16"/>
      <c r="B431" s="16"/>
      <c r="C431" s="16"/>
      <c r="D431" s="16"/>
      <c r="E431" s="16"/>
      <c r="F431" s="16"/>
      <c r="G431" s="16"/>
      <c r="H431" s="16"/>
    </row>
    <row r="432" spans="1:8" ht="15.75" customHeight="1">
      <c r="A432" s="16"/>
      <c r="B432" s="16"/>
      <c r="C432" s="16"/>
      <c r="D432" s="16"/>
      <c r="E432" s="16"/>
      <c r="F432" s="16"/>
      <c r="G432" s="16"/>
      <c r="H432" s="16"/>
    </row>
    <row r="433" spans="1:8" ht="15.75" customHeight="1">
      <c r="A433" s="16"/>
      <c r="B433" s="16"/>
      <c r="C433" s="16"/>
      <c r="D433" s="16"/>
      <c r="E433" s="16"/>
      <c r="F433" s="16"/>
      <c r="G433" s="16"/>
      <c r="H433" s="16"/>
    </row>
    <row r="434" spans="1:8" ht="15.75" customHeight="1">
      <c r="A434" s="16"/>
      <c r="B434" s="16"/>
      <c r="C434" s="16"/>
      <c r="D434" s="16"/>
      <c r="E434" s="16"/>
      <c r="F434" s="16"/>
      <c r="G434" s="16"/>
      <c r="H434" s="16"/>
    </row>
    <row r="435" spans="1:8" ht="15.75" customHeight="1">
      <c r="A435" s="16"/>
      <c r="B435" s="16"/>
      <c r="C435" s="16"/>
      <c r="D435" s="16"/>
      <c r="E435" s="16"/>
      <c r="F435" s="16"/>
      <c r="G435" s="16"/>
      <c r="H435" s="16"/>
    </row>
    <row r="436" spans="1:8" ht="15.75" customHeight="1">
      <c r="A436" s="16"/>
      <c r="B436" s="16"/>
      <c r="C436" s="16"/>
      <c r="D436" s="16"/>
      <c r="E436" s="16"/>
      <c r="F436" s="16"/>
      <c r="G436" s="16"/>
      <c r="H436" s="16"/>
    </row>
    <row r="437" spans="1:8" ht="15.75" customHeight="1">
      <c r="A437" s="16"/>
      <c r="B437" s="16"/>
      <c r="C437" s="16"/>
      <c r="D437" s="16"/>
      <c r="E437" s="16"/>
      <c r="F437" s="16"/>
      <c r="G437" s="16"/>
      <c r="H437" s="16"/>
    </row>
    <row r="438" spans="1:8" ht="15.75" customHeight="1">
      <c r="A438" s="16"/>
      <c r="B438" s="16"/>
      <c r="C438" s="16"/>
      <c r="D438" s="16"/>
      <c r="E438" s="16"/>
      <c r="F438" s="16"/>
      <c r="G438" s="16"/>
      <c r="H438" s="16"/>
    </row>
    <row r="439" spans="1:8" ht="15.75" customHeight="1">
      <c r="A439" s="16"/>
      <c r="B439" s="16"/>
      <c r="C439" s="16"/>
      <c r="D439" s="16"/>
      <c r="E439" s="16"/>
      <c r="F439" s="16"/>
      <c r="G439" s="16"/>
      <c r="H439" s="16"/>
    </row>
    <row r="440" spans="1:8" ht="15.75" customHeight="1">
      <c r="A440" s="16"/>
      <c r="B440" s="16"/>
      <c r="C440" s="16"/>
      <c r="D440" s="16"/>
      <c r="E440" s="16"/>
      <c r="F440" s="16"/>
      <c r="G440" s="16"/>
      <c r="H440" s="16"/>
    </row>
    <row r="441" spans="1:8" ht="15.75" customHeight="1">
      <c r="A441" s="16"/>
      <c r="B441" s="16"/>
      <c r="C441" s="16"/>
      <c r="D441" s="16"/>
      <c r="E441" s="16"/>
      <c r="F441" s="16"/>
      <c r="G441" s="16"/>
      <c r="H441" s="16"/>
    </row>
    <row r="442" spans="1:8" ht="15.75" customHeight="1">
      <c r="A442" s="16"/>
      <c r="B442" s="16"/>
      <c r="C442" s="16"/>
      <c r="D442" s="16"/>
      <c r="E442" s="16"/>
      <c r="F442" s="16"/>
      <c r="G442" s="16"/>
      <c r="H442" s="16"/>
    </row>
    <row r="443" spans="1:8" ht="15.75" customHeight="1">
      <c r="A443" s="16"/>
      <c r="B443" s="16"/>
      <c r="C443" s="16"/>
      <c r="D443" s="16"/>
      <c r="E443" s="16"/>
      <c r="F443" s="16"/>
      <c r="G443" s="16"/>
      <c r="H443" s="16"/>
    </row>
    <row r="444" spans="1:8" ht="15.75" customHeight="1">
      <c r="A444" s="16"/>
      <c r="B444" s="16"/>
      <c r="C444" s="16"/>
      <c r="D444" s="16"/>
      <c r="E444" s="16"/>
      <c r="F444" s="16"/>
      <c r="G444" s="16"/>
      <c r="H444" s="16"/>
    </row>
    <row r="445" spans="1:8" ht="15.75" customHeight="1">
      <c r="A445" s="16"/>
      <c r="B445" s="16"/>
      <c r="C445" s="16"/>
      <c r="D445" s="16"/>
      <c r="E445" s="16"/>
      <c r="F445" s="16"/>
      <c r="G445" s="16"/>
      <c r="H445" s="16"/>
    </row>
    <row r="446" spans="1:8" ht="15.75" customHeight="1">
      <c r="A446" s="16"/>
      <c r="B446" s="16"/>
      <c r="C446" s="16"/>
      <c r="D446" s="16"/>
      <c r="E446" s="16"/>
      <c r="F446" s="16"/>
      <c r="G446" s="16"/>
      <c r="H446" s="16"/>
    </row>
    <row r="447" spans="1:8" ht="15.75" customHeight="1">
      <c r="A447" s="16"/>
      <c r="B447" s="16"/>
      <c r="C447" s="16"/>
      <c r="D447" s="16"/>
      <c r="E447" s="16"/>
      <c r="F447" s="16"/>
      <c r="G447" s="16"/>
      <c r="H447" s="16"/>
    </row>
    <row r="448" spans="1:8" ht="15.75" customHeight="1">
      <c r="A448" s="16"/>
      <c r="B448" s="16"/>
      <c r="C448" s="16"/>
      <c r="D448" s="16"/>
      <c r="E448" s="16"/>
      <c r="F448" s="16"/>
      <c r="G448" s="16"/>
      <c r="H448" s="16"/>
    </row>
    <row r="449" spans="1:8" ht="15.75" customHeight="1">
      <c r="A449" s="16"/>
      <c r="B449" s="16"/>
      <c r="C449" s="16"/>
      <c r="D449" s="16"/>
      <c r="E449" s="16"/>
      <c r="F449" s="16"/>
      <c r="G449" s="16"/>
      <c r="H449" s="16"/>
    </row>
    <row r="450" spans="1:8" ht="15.75" customHeight="1">
      <c r="A450" s="16"/>
      <c r="B450" s="16"/>
      <c r="C450" s="16"/>
      <c r="D450" s="16"/>
      <c r="E450" s="16"/>
      <c r="F450" s="16"/>
      <c r="G450" s="16"/>
      <c r="H450" s="16"/>
    </row>
    <row r="451" spans="1:8" ht="15.75" customHeight="1">
      <c r="A451" s="16"/>
      <c r="B451" s="16"/>
      <c r="C451" s="16"/>
      <c r="D451" s="16"/>
      <c r="E451" s="16"/>
      <c r="F451" s="16"/>
      <c r="G451" s="16"/>
      <c r="H451" s="16"/>
    </row>
    <row r="452" spans="1:8" ht="15.75" customHeight="1">
      <c r="A452" s="16"/>
      <c r="B452" s="16"/>
      <c r="C452" s="16"/>
      <c r="D452" s="16"/>
      <c r="E452" s="16"/>
      <c r="F452" s="16"/>
      <c r="G452" s="16"/>
      <c r="H452" s="16"/>
    </row>
    <row r="453" spans="1:8" ht="15.75" customHeight="1">
      <c r="A453" s="16"/>
      <c r="B453" s="16"/>
      <c r="C453" s="16"/>
      <c r="D453" s="16"/>
      <c r="E453" s="16"/>
      <c r="F453" s="16"/>
      <c r="G453" s="16"/>
      <c r="H453" s="16"/>
    </row>
    <row r="454" spans="1:8" ht="15.75" customHeight="1">
      <c r="A454" s="16"/>
      <c r="B454" s="16"/>
      <c r="C454" s="16"/>
      <c r="D454" s="16"/>
      <c r="E454" s="16"/>
      <c r="F454" s="16"/>
      <c r="G454" s="16"/>
      <c r="H454" s="16"/>
    </row>
    <row r="455" spans="1:8" ht="15.75" customHeight="1">
      <c r="A455" s="16"/>
      <c r="B455" s="16"/>
      <c r="C455" s="16"/>
      <c r="D455" s="16"/>
      <c r="E455" s="16"/>
      <c r="F455" s="16"/>
      <c r="G455" s="16"/>
      <c r="H455" s="16"/>
    </row>
    <row r="456" spans="1:8" ht="15.75" customHeight="1">
      <c r="A456" s="16"/>
      <c r="B456" s="16"/>
      <c r="C456" s="16"/>
      <c r="D456" s="16"/>
      <c r="E456" s="16"/>
      <c r="F456" s="16"/>
      <c r="G456" s="16"/>
      <c r="H456" s="16"/>
    </row>
    <row r="457" spans="1:8" ht="15.75" customHeight="1">
      <c r="A457" s="16"/>
      <c r="B457" s="16"/>
      <c r="C457" s="16"/>
      <c r="D457" s="16"/>
      <c r="E457" s="16"/>
      <c r="F457" s="16"/>
      <c r="G457" s="16"/>
      <c r="H457" s="16"/>
    </row>
    <row r="458" spans="1:8" ht="15.75" customHeight="1">
      <c r="A458" s="16"/>
      <c r="B458" s="16"/>
      <c r="C458" s="16"/>
      <c r="D458" s="16"/>
      <c r="E458" s="16"/>
      <c r="F458" s="16"/>
      <c r="G458" s="16"/>
      <c r="H458" s="16"/>
    </row>
    <row r="459" spans="1:8" ht="15.75" customHeight="1">
      <c r="A459" s="16"/>
      <c r="B459" s="16"/>
      <c r="C459" s="16"/>
      <c r="D459" s="16"/>
      <c r="E459" s="16"/>
      <c r="F459" s="16"/>
      <c r="G459" s="16"/>
      <c r="H459" s="16"/>
    </row>
    <row r="460" spans="1:8" ht="15.75" customHeight="1">
      <c r="A460" s="16"/>
      <c r="B460" s="16"/>
      <c r="C460" s="16"/>
      <c r="D460" s="16"/>
      <c r="E460" s="16"/>
      <c r="F460" s="16"/>
      <c r="G460" s="16"/>
      <c r="H460" s="16"/>
    </row>
    <row r="461" spans="1:8" ht="15.75" customHeight="1">
      <c r="A461" s="16"/>
      <c r="B461" s="16"/>
      <c r="C461" s="16"/>
      <c r="D461" s="16"/>
      <c r="E461" s="16"/>
      <c r="F461" s="16"/>
      <c r="G461" s="16"/>
      <c r="H461" s="16"/>
    </row>
    <row r="462" spans="1:8" ht="15.75" customHeight="1">
      <c r="A462" s="16"/>
      <c r="B462" s="16"/>
      <c r="C462" s="16"/>
      <c r="D462" s="16"/>
      <c r="E462" s="16"/>
      <c r="F462" s="16"/>
      <c r="G462" s="16"/>
      <c r="H462" s="16"/>
    </row>
    <row r="463" spans="1:8" ht="15.75" customHeight="1">
      <c r="A463" s="16"/>
      <c r="B463" s="16"/>
      <c r="C463" s="16"/>
      <c r="D463" s="16"/>
      <c r="E463" s="16"/>
      <c r="F463" s="16"/>
      <c r="G463" s="16"/>
      <c r="H463" s="16"/>
    </row>
    <row r="464" spans="1:8" ht="15.75" customHeight="1">
      <c r="A464" s="16"/>
      <c r="B464" s="16"/>
      <c r="C464" s="16"/>
      <c r="D464" s="16"/>
      <c r="E464" s="16"/>
      <c r="F464" s="16"/>
      <c r="G464" s="16"/>
      <c r="H464" s="16"/>
    </row>
    <row r="465" spans="1:8" ht="15.75" customHeight="1">
      <c r="A465" s="16"/>
      <c r="B465" s="16"/>
      <c r="C465" s="16"/>
      <c r="D465" s="16"/>
      <c r="E465" s="16"/>
      <c r="F465" s="16"/>
      <c r="G465" s="16"/>
      <c r="H465" s="16"/>
    </row>
    <row r="466" spans="1:8" ht="15.75" customHeight="1">
      <c r="A466" s="16"/>
      <c r="B466" s="16"/>
      <c r="C466" s="16"/>
      <c r="D466" s="16"/>
      <c r="E466" s="16"/>
      <c r="F466" s="16"/>
      <c r="G466" s="16"/>
      <c r="H466" s="16"/>
    </row>
    <row r="467" spans="1:8" ht="15.75" customHeight="1">
      <c r="A467" s="16"/>
      <c r="B467" s="16"/>
      <c r="C467" s="16"/>
      <c r="D467" s="16"/>
      <c r="E467" s="16"/>
      <c r="F467" s="16"/>
      <c r="G467" s="16"/>
      <c r="H467" s="16"/>
    </row>
    <row r="468" spans="1:8" ht="15.75" customHeight="1">
      <c r="A468" s="16"/>
      <c r="B468" s="16"/>
      <c r="C468" s="16"/>
      <c r="D468" s="16"/>
      <c r="E468" s="16"/>
      <c r="F468" s="16"/>
      <c r="G468" s="16"/>
      <c r="H468" s="16"/>
    </row>
    <row r="469" spans="1:8" ht="15.75" customHeight="1">
      <c r="A469" s="16"/>
      <c r="B469" s="16"/>
      <c r="C469" s="16"/>
      <c r="D469" s="16"/>
      <c r="E469" s="16"/>
      <c r="F469" s="16"/>
      <c r="G469" s="16"/>
      <c r="H469" s="16"/>
    </row>
    <row r="470" spans="1:8" ht="15.75" customHeight="1">
      <c r="A470" s="16"/>
      <c r="B470" s="16"/>
      <c r="C470" s="16"/>
      <c r="D470" s="16"/>
      <c r="E470" s="16"/>
      <c r="F470" s="16"/>
      <c r="G470" s="16"/>
      <c r="H470" s="16"/>
    </row>
    <row r="471" spans="1:8" ht="15.75" customHeight="1">
      <c r="A471" s="16"/>
      <c r="B471" s="16"/>
      <c r="C471" s="16"/>
      <c r="D471" s="16"/>
      <c r="E471" s="16"/>
      <c r="F471" s="16"/>
      <c r="G471" s="16"/>
      <c r="H471" s="16"/>
    </row>
    <row r="472" spans="1:8" ht="15.75" customHeight="1">
      <c r="A472" s="16"/>
      <c r="B472" s="16"/>
      <c r="C472" s="16"/>
      <c r="D472" s="16"/>
      <c r="E472" s="16"/>
      <c r="F472" s="16"/>
      <c r="G472" s="16"/>
      <c r="H472" s="16"/>
    </row>
    <row r="473" spans="1:8" ht="15.75" customHeight="1">
      <c r="A473" s="16"/>
      <c r="B473" s="16"/>
      <c r="C473" s="16"/>
      <c r="D473" s="16"/>
      <c r="E473" s="16"/>
      <c r="F473" s="16"/>
      <c r="G473" s="16"/>
      <c r="H473" s="16"/>
    </row>
    <row r="474" spans="1:8" ht="15.75" customHeight="1">
      <c r="A474" s="16"/>
      <c r="B474" s="16"/>
      <c r="C474" s="16"/>
      <c r="D474" s="16"/>
      <c r="E474" s="16"/>
      <c r="F474" s="16"/>
      <c r="G474" s="16"/>
      <c r="H474" s="16"/>
    </row>
    <row r="475" spans="1:8" ht="15.75" customHeight="1">
      <c r="A475" s="16"/>
      <c r="B475" s="16"/>
      <c r="C475" s="16"/>
      <c r="D475" s="16"/>
      <c r="E475" s="16"/>
      <c r="F475" s="16"/>
      <c r="G475" s="16"/>
      <c r="H475" s="16"/>
    </row>
    <row r="476" spans="1:8" ht="15.75" customHeight="1">
      <c r="A476" s="16"/>
      <c r="B476" s="16"/>
      <c r="C476" s="16"/>
      <c r="D476" s="16"/>
      <c r="E476" s="16"/>
      <c r="F476" s="16"/>
      <c r="G476" s="16"/>
      <c r="H476" s="16"/>
    </row>
    <row r="477" spans="1:8" ht="15.75" customHeight="1">
      <c r="A477" s="16"/>
      <c r="B477" s="16"/>
      <c r="C477" s="16"/>
      <c r="D477" s="16"/>
      <c r="E477" s="16"/>
      <c r="F477" s="16"/>
      <c r="G477" s="16"/>
      <c r="H477" s="16"/>
    </row>
    <row r="478" spans="1:8" ht="15.75" customHeight="1">
      <c r="A478" s="16"/>
      <c r="B478" s="16"/>
      <c r="C478" s="16"/>
      <c r="D478" s="16"/>
      <c r="E478" s="16"/>
      <c r="F478" s="16"/>
      <c r="G478" s="16"/>
      <c r="H478" s="16"/>
    </row>
    <row r="479" spans="1:8" ht="15.75" customHeight="1">
      <c r="A479" s="16"/>
      <c r="B479" s="16"/>
      <c r="C479" s="16"/>
      <c r="D479" s="16"/>
      <c r="E479" s="16"/>
      <c r="F479" s="16"/>
      <c r="G479" s="16"/>
      <c r="H479" s="16"/>
    </row>
    <row r="480" spans="1:8" ht="15.75" customHeight="1">
      <c r="A480" s="16"/>
      <c r="B480" s="16"/>
      <c r="C480" s="16"/>
      <c r="D480" s="16"/>
      <c r="E480" s="16"/>
      <c r="F480" s="16"/>
      <c r="G480" s="16"/>
      <c r="H480" s="16"/>
    </row>
    <row r="481" spans="1:8" ht="15.75" customHeight="1">
      <c r="A481" s="16"/>
      <c r="B481" s="16"/>
      <c r="C481" s="16"/>
      <c r="D481" s="16"/>
      <c r="E481" s="16"/>
      <c r="F481" s="16"/>
      <c r="G481" s="16"/>
      <c r="H481" s="16"/>
    </row>
    <row r="482" spans="1:8" ht="15.75" customHeight="1">
      <c r="A482" s="16"/>
      <c r="B482" s="16"/>
      <c r="C482" s="16"/>
      <c r="D482" s="16"/>
      <c r="E482" s="16"/>
      <c r="F482" s="16"/>
      <c r="G482" s="16"/>
      <c r="H482" s="16"/>
    </row>
    <row r="483" spans="1:8" ht="15.75" customHeight="1">
      <c r="A483" s="16"/>
      <c r="B483" s="16"/>
      <c r="C483" s="16"/>
      <c r="D483" s="16"/>
      <c r="E483" s="16"/>
      <c r="F483" s="16"/>
      <c r="G483" s="16"/>
      <c r="H483" s="16"/>
    </row>
    <row r="484" spans="1:8" ht="15.75" customHeight="1">
      <c r="A484" s="16"/>
      <c r="B484" s="16"/>
      <c r="C484" s="16"/>
      <c r="D484" s="16"/>
      <c r="E484" s="16"/>
      <c r="F484" s="16"/>
      <c r="G484" s="16"/>
      <c r="H484" s="16"/>
    </row>
    <row r="485" spans="1:8" ht="15.75" customHeight="1">
      <c r="A485" s="16"/>
      <c r="B485" s="16"/>
      <c r="C485" s="16"/>
      <c r="D485" s="16"/>
      <c r="E485" s="16"/>
      <c r="F485" s="16"/>
      <c r="G485" s="16"/>
      <c r="H485" s="16"/>
    </row>
    <row r="486" spans="1:8" ht="15.75" customHeight="1">
      <c r="A486" s="16"/>
      <c r="B486" s="16"/>
      <c r="C486" s="16"/>
      <c r="D486" s="16"/>
      <c r="E486" s="16"/>
      <c r="F486" s="16"/>
      <c r="G486" s="16"/>
      <c r="H486" s="16"/>
    </row>
    <row r="487" spans="1:8" ht="15.75" customHeight="1">
      <c r="A487" s="16"/>
      <c r="B487" s="16"/>
      <c r="C487" s="16"/>
      <c r="D487" s="16"/>
      <c r="E487" s="16"/>
      <c r="F487" s="16"/>
      <c r="G487" s="16"/>
      <c r="H487" s="16"/>
    </row>
    <row r="488" spans="1:8" ht="15.75" customHeight="1">
      <c r="A488" s="16"/>
      <c r="B488" s="16"/>
      <c r="C488" s="16"/>
      <c r="D488" s="16"/>
      <c r="E488" s="16"/>
      <c r="F488" s="16"/>
      <c r="G488" s="16"/>
      <c r="H488" s="16"/>
    </row>
    <row r="489" spans="1:8" ht="15.75" customHeight="1">
      <c r="A489" s="16"/>
      <c r="B489" s="16"/>
      <c r="C489" s="16"/>
      <c r="D489" s="16"/>
      <c r="E489" s="16"/>
      <c r="F489" s="16"/>
      <c r="G489" s="16"/>
      <c r="H489" s="16"/>
    </row>
    <row r="490" spans="1:8" ht="15.75" customHeight="1">
      <c r="A490" s="16"/>
      <c r="B490" s="16"/>
      <c r="C490" s="16"/>
      <c r="D490" s="16"/>
      <c r="E490" s="16"/>
      <c r="F490" s="16"/>
      <c r="G490" s="16"/>
      <c r="H490" s="16"/>
    </row>
    <row r="491" spans="1:8" ht="15.75" customHeight="1">
      <c r="A491" s="16"/>
      <c r="B491" s="16"/>
      <c r="C491" s="16"/>
      <c r="D491" s="16"/>
      <c r="E491" s="16"/>
      <c r="F491" s="16"/>
      <c r="G491" s="16"/>
      <c r="H491" s="16"/>
    </row>
    <row r="492" spans="1:8" ht="15.75" customHeight="1">
      <c r="A492" s="16"/>
      <c r="B492" s="16"/>
      <c r="C492" s="16"/>
      <c r="D492" s="16"/>
      <c r="E492" s="16"/>
      <c r="F492" s="16"/>
      <c r="G492" s="16"/>
      <c r="H492" s="16"/>
    </row>
    <row r="493" spans="1:8" ht="15.75" customHeight="1">
      <c r="A493" s="16"/>
      <c r="B493" s="16"/>
      <c r="C493" s="16"/>
      <c r="D493" s="16"/>
      <c r="E493" s="16"/>
      <c r="F493" s="16"/>
      <c r="G493" s="16"/>
      <c r="H493" s="16"/>
    </row>
    <row r="494" spans="1:8" ht="15.75" customHeight="1">
      <c r="A494" s="16"/>
      <c r="B494" s="16"/>
      <c r="C494" s="16"/>
      <c r="D494" s="16"/>
      <c r="E494" s="16"/>
      <c r="F494" s="16"/>
      <c r="G494" s="16"/>
      <c r="H494" s="16"/>
    </row>
    <row r="495" spans="1:8" ht="15.75" customHeight="1">
      <c r="A495" s="16"/>
      <c r="B495" s="16"/>
      <c r="C495" s="16"/>
      <c r="D495" s="16"/>
      <c r="E495" s="16"/>
      <c r="F495" s="16"/>
      <c r="G495" s="16"/>
      <c r="H495" s="16"/>
    </row>
    <row r="496" spans="1:8" ht="15.75" customHeight="1">
      <c r="A496" s="16"/>
      <c r="B496" s="16"/>
      <c r="C496" s="16"/>
      <c r="D496" s="16"/>
      <c r="E496" s="16"/>
      <c r="F496" s="16"/>
      <c r="G496" s="16"/>
      <c r="H496" s="16"/>
    </row>
    <row r="497" spans="1:8" ht="15.75" customHeight="1">
      <c r="A497" s="16"/>
      <c r="B497" s="16"/>
      <c r="C497" s="16"/>
      <c r="D497" s="16"/>
      <c r="E497" s="16"/>
      <c r="F497" s="16"/>
      <c r="G497" s="16"/>
      <c r="H497" s="16"/>
    </row>
    <row r="498" spans="1:8" ht="15.75" customHeight="1">
      <c r="A498" s="16"/>
      <c r="B498" s="16"/>
      <c r="C498" s="16"/>
      <c r="D498" s="16"/>
      <c r="E498" s="16"/>
      <c r="F498" s="16"/>
      <c r="G498" s="16"/>
      <c r="H498" s="16"/>
    </row>
    <row r="499" spans="1:8" ht="15.75" customHeight="1">
      <c r="A499" s="16"/>
      <c r="B499" s="16"/>
      <c r="C499" s="16"/>
      <c r="D499" s="16"/>
      <c r="E499" s="16"/>
      <c r="F499" s="16"/>
      <c r="G499" s="16"/>
      <c r="H499" s="16"/>
    </row>
    <row r="500" spans="1:8" ht="15.75" customHeight="1">
      <c r="A500" s="16"/>
      <c r="B500" s="16"/>
      <c r="C500" s="16"/>
      <c r="D500" s="16"/>
      <c r="E500" s="16"/>
      <c r="F500" s="16"/>
      <c r="G500" s="16"/>
      <c r="H500" s="16"/>
    </row>
    <row r="501" spans="1:8" ht="15.75" customHeight="1">
      <c r="A501" s="16"/>
      <c r="B501" s="16"/>
      <c r="C501" s="16"/>
      <c r="D501" s="16"/>
      <c r="E501" s="16"/>
      <c r="F501" s="16"/>
      <c r="G501" s="16"/>
      <c r="H501" s="16"/>
    </row>
    <row r="502" spans="1:8" ht="15.75" customHeight="1">
      <c r="A502" s="16"/>
      <c r="B502" s="16"/>
      <c r="C502" s="16"/>
      <c r="D502" s="16"/>
      <c r="E502" s="16"/>
      <c r="F502" s="16"/>
      <c r="G502" s="16"/>
      <c r="H502" s="16"/>
    </row>
    <row r="503" spans="1:8" ht="15.75" customHeight="1">
      <c r="A503" s="16"/>
      <c r="B503" s="16"/>
      <c r="C503" s="16"/>
      <c r="D503" s="16"/>
      <c r="E503" s="16"/>
      <c r="F503" s="16"/>
      <c r="G503" s="16"/>
      <c r="H503" s="16"/>
    </row>
    <row r="504" spans="1:8" ht="15.75" customHeight="1">
      <c r="A504" s="16"/>
      <c r="B504" s="16"/>
      <c r="C504" s="16"/>
      <c r="D504" s="16"/>
      <c r="E504" s="16"/>
      <c r="F504" s="16"/>
      <c r="G504" s="16"/>
      <c r="H504" s="16"/>
    </row>
    <row r="505" spans="1:8" ht="15.75" customHeight="1">
      <c r="A505" s="16"/>
      <c r="B505" s="16"/>
      <c r="C505" s="16"/>
      <c r="D505" s="16"/>
      <c r="E505" s="16"/>
      <c r="F505" s="16"/>
      <c r="G505" s="16"/>
      <c r="H505" s="16"/>
    </row>
    <row r="506" spans="1:8" ht="15.75" customHeight="1">
      <c r="A506" s="16"/>
      <c r="B506" s="16"/>
      <c r="C506" s="16"/>
      <c r="D506" s="16"/>
      <c r="E506" s="16"/>
      <c r="F506" s="16"/>
      <c r="G506" s="16"/>
      <c r="H506" s="16"/>
    </row>
    <row r="507" spans="1:8" ht="15.75" customHeight="1">
      <c r="A507" s="16"/>
      <c r="B507" s="16"/>
      <c r="C507" s="16"/>
      <c r="D507" s="16"/>
      <c r="E507" s="16"/>
      <c r="F507" s="16"/>
      <c r="G507" s="16"/>
      <c r="H507" s="16"/>
    </row>
    <row r="508" spans="1:8" ht="15.75" customHeight="1">
      <c r="A508" s="16"/>
      <c r="B508" s="16"/>
      <c r="C508" s="16"/>
      <c r="D508" s="16"/>
      <c r="E508" s="16"/>
      <c r="F508" s="16"/>
      <c r="G508" s="16"/>
      <c r="H508" s="16"/>
    </row>
    <row r="509" spans="1:8" ht="15.75" customHeight="1">
      <c r="A509" s="16"/>
      <c r="B509" s="16"/>
      <c r="C509" s="16"/>
      <c r="D509" s="16"/>
      <c r="E509" s="16"/>
      <c r="F509" s="16"/>
      <c r="G509" s="16"/>
      <c r="H509" s="16"/>
    </row>
    <row r="510" spans="1:8" ht="15.75" customHeight="1">
      <c r="A510" s="16"/>
      <c r="B510" s="16"/>
      <c r="C510" s="16"/>
      <c r="D510" s="16"/>
      <c r="E510" s="16"/>
      <c r="F510" s="16"/>
      <c r="G510" s="16"/>
      <c r="H510" s="16"/>
    </row>
    <row r="511" spans="1:8" ht="15.75" customHeight="1">
      <c r="A511" s="16"/>
      <c r="B511" s="16"/>
      <c r="C511" s="16"/>
      <c r="D511" s="16"/>
      <c r="E511" s="16"/>
      <c r="F511" s="16"/>
      <c r="G511" s="16"/>
      <c r="H511" s="16"/>
    </row>
    <row r="512" spans="1:8" ht="15.75" customHeight="1">
      <c r="A512" s="16"/>
      <c r="B512" s="16"/>
      <c r="C512" s="16"/>
      <c r="D512" s="16"/>
      <c r="E512" s="16"/>
      <c r="F512" s="16"/>
      <c r="G512" s="16"/>
      <c r="H512" s="16"/>
    </row>
    <row r="513" spans="1:8" ht="15.75" customHeight="1">
      <c r="A513" s="16"/>
      <c r="B513" s="16"/>
      <c r="C513" s="16"/>
      <c r="D513" s="16"/>
      <c r="E513" s="16"/>
      <c r="F513" s="16"/>
      <c r="G513" s="16"/>
      <c r="H513" s="16"/>
    </row>
    <row r="514" spans="1:8" ht="15.75" customHeight="1">
      <c r="A514" s="16"/>
      <c r="B514" s="16"/>
      <c r="C514" s="16"/>
      <c r="D514" s="16"/>
      <c r="E514" s="16"/>
      <c r="F514" s="16"/>
      <c r="G514" s="16"/>
      <c r="H514" s="16"/>
    </row>
    <row r="515" spans="1:8" ht="15.75" customHeight="1">
      <c r="A515" s="16"/>
      <c r="B515" s="16"/>
      <c r="C515" s="16"/>
      <c r="D515" s="16"/>
      <c r="E515" s="16"/>
      <c r="F515" s="16"/>
      <c r="G515" s="16"/>
      <c r="H515" s="16"/>
    </row>
    <row r="516" spans="1:8" ht="15.75" customHeight="1">
      <c r="A516" s="16"/>
      <c r="B516" s="16"/>
      <c r="C516" s="16"/>
      <c r="D516" s="16"/>
      <c r="E516" s="16"/>
      <c r="F516" s="16"/>
      <c r="G516" s="16"/>
      <c r="H516" s="16"/>
    </row>
    <row r="517" spans="1:8" ht="15.75" customHeight="1">
      <c r="A517" s="16"/>
      <c r="B517" s="16"/>
      <c r="C517" s="16"/>
      <c r="D517" s="16"/>
      <c r="E517" s="16"/>
      <c r="F517" s="16"/>
      <c r="G517" s="16"/>
      <c r="H517" s="16"/>
    </row>
    <row r="518" spans="1:8" ht="15.75" customHeight="1">
      <c r="A518" s="16"/>
      <c r="B518" s="16"/>
      <c r="C518" s="16"/>
      <c r="D518" s="16"/>
      <c r="E518" s="16"/>
      <c r="F518" s="16"/>
      <c r="G518" s="16"/>
      <c r="H518" s="16"/>
    </row>
    <row r="519" spans="1:8" ht="15.75" customHeight="1">
      <c r="A519" s="16"/>
      <c r="B519" s="16"/>
      <c r="C519" s="16"/>
      <c r="D519" s="16"/>
      <c r="E519" s="16"/>
      <c r="F519" s="16"/>
      <c r="G519" s="16"/>
      <c r="H519" s="16"/>
    </row>
    <row r="520" spans="1:8" ht="15.75" customHeight="1">
      <c r="A520" s="16"/>
      <c r="B520" s="16"/>
      <c r="C520" s="16"/>
      <c r="D520" s="16"/>
      <c r="E520" s="16"/>
      <c r="F520" s="16"/>
      <c r="G520" s="16"/>
      <c r="H520" s="16"/>
    </row>
    <row r="521" spans="1:8" ht="15.75" customHeight="1">
      <c r="A521" s="16"/>
      <c r="B521" s="16"/>
      <c r="C521" s="16"/>
      <c r="D521" s="16"/>
      <c r="E521" s="16"/>
      <c r="F521" s="16"/>
      <c r="G521" s="16"/>
      <c r="H521" s="16"/>
    </row>
    <row r="522" spans="1:8" ht="15.75" customHeight="1">
      <c r="A522" s="16"/>
      <c r="B522" s="16"/>
      <c r="C522" s="16"/>
      <c r="D522" s="16"/>
      <c r="E522" s="16"/>
      <c r="F522" s="16"/>
      <c r="G522" s="16"/>
      <c r="H522" s="16"/>
    </row>
    <row r="523" spans="1:8" ht="15.75" customHeight="1">
      <c r="A523" s="16"/>
      <c r="B523" s="16"/>
      <c r="C523" s="16"/>
      <c r="D523" s="16"/>
      <c r="E523" s="16"/>
      <c r="F523" s="16"/>
      <c r="G523" s="16"/>
      <c r="H523" s="16"/>
    </row>
    <row r="524" spans="1:8" ht="15.75" customHeight="1">
      <c r="A524" s="16"/>
      <c r="B524" s="16"/>
      <c r="C524" s="16"/>
      <c r="D524" s="16"/>
      <c r="E524" s="16"/>
      <c r="F524" s="16"/>
      <c r="G524" s="16"/>
      <c r="H524" s="16"/>
    </row>
    <row r="525" spans="1:8" ht="15.75" customHeight="1">
      <c r="A525" s="16"/>
      <c r="B525" s="16"/>
      <c r="C525" s="16"/>
      <c r="D525" s="16"/>
      <c r="E525" s="16"/>
      <c r="F525" s="16"/>
      <c r="G525" s="16"/>
      <c r="H525" s="16"/>
    </row>
    <row r="526" spans="1:8" ht="15.75" customHeight="1">
      <c r="A526" s="16"/>
      <c r="B526" s="16"/>
      <c r="C526" s="16"/>
      <c r="D526" s="16"/>
      <c r="E526" s="16"/>
      <c r="F526" s="16"/>
      <c r="G526" s="16"/>
      <c r="H526" s="16"/>
    </row>
    <row r="527" spans="1:8" ht="15.75" customHeight="1">
      <c r="A527" s="16"/>
      <c r="B527" s="16"/>
      <c r="C527" s="16"/>
      <c r="D527" s="16"/>
      <c r="E527" s="16"/>
      <c r="F527" s="16"/>
      <c r="G527" s="16"/>
      <c r="H527" s="16"/>
    </row>
    <row r="528" spans="1:8" ht="15.75" customHeight="1">
      <c r="A528" s="16"/>
      <c r="B528" s="16"/>
      <c r="C528" s="16"/>
      <c r="D528" s="16"/>
      <c r="E528" s="16"/>
      <c r="F528" s="16"/>
      <c r="G528" s="16"/>
      <c r="H528" s="16"/>
    </row>
    <row r="529" spans="1:8" ht="15.75" customHeight="1">
      <c r="A529" s="16"/>
      <c r="B529" s="16"/>
      <c r="C529" s="16"/>
      <c r="D529" s="16"/>
      <c r="E529" s="16"/>
      <c r="F529" s="16"/>
      <c r="G529" s="16"/>
      <c r="H529" s="16"/>
    </row>
    <row r="530" spans="1:8" ht="15.75" customHeight="1">
      <c r="A530" s="16"/>
      <c r="B530" s="16"/>
      <c r="C530" s="16"/>
      <c r="D530" s="16"/>
      <c r="E530" s="16"/>
      <c r="F530" s="16"/>
      <c r="G530" s="16"/>
      <c r="H530" s="16"/>
    </row>
    <row r="531" spans="1:8" ht="15.75" customHeight="1">
      <c r="A531" s="16"/>
      <c r="B531" s="16"/>
      <c r="C531" s="16"/>
      <c r="D531" s="16"/>
      <c r="E531" s="16"/>
      <c r="F531" s="16"/>
      <c r="G531" s="16"/>
      <c r="H531" s="16"/>
    </row>
    <row r="532" spans="1:8" ht="15.75" customHeight="1">
      <c r="A532" s="16"/>
      <c r="B532" s="16"/>
      <c r="C532" s="16"/>
      <c r="D532" s="16"/>
      <c r="E532" s="16"/>
      <c r="F532" s="16"/>
      <c r="G532" s="16"/>
      <c r="H532" s="16"/>
    </row>
    <row r="533" spans="1:8" ht="15.75" customHeight="1">
      <c r="A533" s="16"/>
      <c r="B533" s="16"/>
      <c r="C533" s="16"/>
      <c r="D533" s="16"/>
      <c r="E533" s="16"/>
      <c r="F533" s="16"/>
      <c r="G533" s="16"/>
      <c r="H533" s="16"/>
    </row>
    <row r="534" spans="1:8" ht="15.75" customHeight="1">
      <c r="A534" s="16"/>
      <c r="B534" s="16"/>
      <c r="C534" s="16"/>
      <c r="D534" s="16"/>
      <c r="E534" s="16"/>
      <c r="F534" s="16"/>
      <c r="G534" s="16"/>
      <c r="H534" s="16"/>
    </row>
    <row r="535" spans="1:8" ht="15.75" customHeight="1">
      <c r="A535" s="16"/>
      <c r="B535" s="16"/>
      <c r="C535" s="16"/>
      <c r="D535" s="16"/>
      <c r="E535" s="16"/>
      <c r="F535" s="16"/>
      <c r="G535" s="16"/>
      <c r="H535" s="16"/>
    </row>
    <row r="536" spans="1:8" ht="15.75" customHeight="1">
      <c r="A536" s="16"/>
      <c r="B536" s="16"/>
      <c r="C536" s="16"/>
      <c r="D536" s="16"/>
      <c r="E536" s="16"/>
      <c r="F536" s="16"/>
      <c r="G536" s="16"/>
      <c r="H536" s="16"/>
    </row>
    <row r="537" spans="1:8" ht="15.75" customHeight="1">
      <c r="A537" s="16"/>
      <c r="B537" s="16"/>
      <c r="C537" s="16"/>
      <c r="D537" s="16"/>
      <c r="E537" s="16"/>
      <c r="F537" s="16"/>
      <c r="G537" s="16"/>
      <c r="H537" s="16"/>
    </row>
    <row r="538" spans="1:8" ht="15.75" customHeight="1">
      <c r="A538" s="16"/>
      <c r="B538" s="16"/>
      <c r="C538" s="16"/>
      <c r="D538" s="16"/>
      <c r="E538" s="16"/>
      <c r="F538" s="16"/>
      <c r="G538" s="16"/>
      <c r="H538" s="16"/>
    </row>
    <row r="539" spans="1:8" ht="15.75" customHeight="1">
      <c r="A539" s="16"/>
      <c r="B539" s="16"/>
      <c r="C539" s="16"/>
      <c r="D539" s="16"/>
      <c r="E539" s="16"/>
      <c r="F539" s="16"/>
      <c r="G539" s="16"/>
      <c r="H539" s="16"/>
    </row>
    <row r="540" spans="1:8" ht="15.75" customHeight="1">
      <c r="A540" s="16"/>
      <c r="B540" s="16"/>
      <c r="C540" s="16"/>
      <c r="D540" s="16"/>
      <c r="E540" s="16"/>
      <c r="F540" s="16"/>
      <c r="G540" s="16"/>
      <c r="H540" s="16"/>
    </row>
    <row r="541" spans="1:8" ht="15.75" customHeight="1">
      <c r="A541" s="16"/>
      <c r="B541" s="16"/>
      <c r="C541" s="16"/>
      <c r="D541" s="16"/>
      <c r="E541" s="16"/>
      <c r="F541" s="16"/>
      <c r="G541" s="16"/>
      <c r="H541" s="16"/>
    </row>
    <row r="542" spans="1:8" ht="15.75" customHeight="1">
      <c r="A542" s="16"/>
      <c r="B542" s="16"/>
      <c r="C542" s="16"/>
      <c r="D542" s="16"/>
      <c r="E542" s="16"/>
      <c r="F542" s="16"/>
      <c r="G542" s="16"/>
      <c r="H542" s="16"/>
    </row>
    <row r="543" spans="1:8" ht="15.75" customHeight="1">
      <c r="A543" s="16"/>
      <c r="B543" s="16"/>
      <c r="C543" s="16"/>
      <c r="D543" s="16"/>
      <c r="E543" s="16"/>
      <c r="F543" s="16"/>
      <c r="G543" s="16"/>
      <c r="H543" s="16"/>
    </row>
    <row r="544" spans="1:8" ht="15.75" customHeight="1">
      <c r="A544" s="16"/>
      <c r="B544" s="16"/>
      <c r="C544" s="16"/>
      <c r="D544" s="16"/>
      <c r="E544" s="16"/>
      <c r="F544" s="16"/>
      <c r="G544" s="16"/>
      <c r="H544" s="16"/>
    </row>
    <row r="545" spans="1:8" ht="15.75" customHeight="1">
      <c r="A545" s="16"/>
      <c r="B545" s="16"/>
      <c r="C545" s="16"/>
      <c r="D545" s="16"/>
      <c r="E545" s="16"/>
      <c r="F545" s="16"/>
      <c r="G545" s="16"/>
      <c r="H545" s="16"/>
    </row>
    <row r="546" spans="1:8" ht="15.75" customHeight="1">
      <c r="A546" s="16"/>
      <c r="B546" s="16"/>
      <c r="C546" s="16"/>
      <c r="D546" s="16"/>
      <c r="E546" s="16"/>
      <c r="F546" s="16"/>
      <c r="G546" s="16"/>
      <c r="H546" s="16"/>
    </row>
    <row r="547" spans="1:8" ht="15.75" customHeight="1">
      <c r="A547" s="16"/>
      <c r="B547" s="16"/>
      <c r="C547" s="16"/>
      <c r="D547" s="16"/>
      <c r="E547" s="16"/>
      <c r="F547" s="16"/>
      <c r="G547" s="16"/>
      <c r="H547" s="16"/>
    </row>
    <row r="548" spans="1:8" ht="15.75" customHeight="1">
      <c r="A548" s="16"/>
      <c r="B548" s="16"/>
      <c r="C548" s="16"/>
      <c r="D548" s="16"/>
      <c r="E548" s="16"/>
      <c r="F548" s="16"/>
      <c r="G548" s="16"/>
      <c r="H548" s="16"/>
    </row>
    <row r="549" spans="1:8" ht="15.75" customHeight="1">
      <c r="A549" s="16"/>
      <c r="B549" s="16"/>
      <c r="C549" s="16"/>
      <c r="D549" s="16"/>
      <c r="E549" s="16"/>
      <c r="F549" s="16"/>
      <c r="G549" s="16"/>
      <c r="H549" s="16"/>
    </row>
    <row r="550" spans="1:8" ht="15.75" customHeight="1">
      <c r="A550" s="16"/>
      <c r="B550" s="16"/>
      <c r="C550" s="16"/>
      <c r="D550" s="16"/>
      <c r="E550" s="16"/>
      <c r="F550" s="16"/>
      <c r="G550" s="16"/>
      <c r="H550" s="16"/>
    </row>
    <row r="551" spans="1:8" ht="15.75" customHeight="1">
      <c r="A551" s="16"/>
      <c r="B551" s="16"/>
      <c r="C551" s="16"/>
      <c r="D551" s="16"/>
      <c r="E551" s="16"/>
      <c r="F551" s="16"/>
      <c r="G551" s="16"/>
      <c r="H551" s="16"/>
    </row>
    <row r="552" spans="1:8" ht="15.75" customHeight="1">
      <c r="A552" s="16"/>
      <c r="B552" s="16"/>
      <c r="C552" s="16"/>
      <c r="D552" s="16"/>
      <c r="E552" s="16"/>
      <c r="F552" s="16"/>
      <c r="G552" s="16"/>
      <c r="H552" s="16"/>
    </row>
    <row r="553" spans="1:8" ht="15.75" customHeight="1">
      <c r="A553" s="16"/>
      <c r="B553" s="16"/>
      <c r="C553" s="16"/>
      <c r="D553" s="16"/>
      <c r="E553" s="16"/>
      <c r="F553" s="16"/>
      <c r="G553" s="16"/>
      <c r="H553" s="16"/>
    </row>
    <row r="554" spans="1:8" ht="15.75" customHeight="1">
      <c r="A554" s="16"/>
      <c r="B554" s="16"/>
      <c r="C554" s="16"/>
      <c r="D554" s="16"/>
      <c r="E554" s="16"/>
      <c r="F554" s="16"/>
      <c r="G554" s="16"/>
      <c r="H554" s="16"/>
    </row>
    <row r="555" spans="1:8" ht="15.75" customHeight="1">
      <c r="A555" s="16"/>
      <c r="B555" s="16"/>
      <c r="C555" s="16"/>
      <c r="D555" s="16"/>
      <c r="E555" s="16"/>
      <c r="F555" s="16"/>
      <c r="G555" s="16"/>
      <c r="H555" s="16"/>
    </row>
    <row r="556" spans="1:8" ht="15.75" customHeight="1">
      <c r="A556" s="16"/>
      <c r="B556" s="16"/>
      <c r="C556" s="16"/>
      <c r="D556" s="16"/>
      <c r="E556" s="16"/>
      <c r="F556" s="16"/>
      <c r="G556" s="16"/>
      <c r="H556" s="16"/>
    </row>
    <row r="557" spans="1:8" ht="15.75" customHeight="1">
      <c r="A557" s="16"/>
      <c r="B557" s="16"/>
      <c r="C557" s="16"/>
      <c r="D557" s="16"/>
      <c r="E557" s="16"/>
      <c r="F557" s="16"/>
      <c r="G557" s="16"/>
      <c r="H557" s="16"/>
    </row>
    <row r="558" spans="1:8" ht="15.75" customHeight="1">
      <c r="A558" s="16"/>
      <c r="B558" s="16"/>
      <c r="C558" s="16"/>
      <c r="D558" s="16"/>
      <c r="E558" s="16"/>
      <c r="F558" s="16"/>
      <c r="G558" s="16"/>
      <c r="H558" s="16"/>
    </row>
    <row r="559" spans="1:8" ht="15.75" customHeight="1">
      <c r="A559" s="16"/>
      <c r="B559" s="16"/>
      <c r="C559" s="16"/>
      <c r="D559" s="16"/>
      <c r="E559" s="16"/>
      <c r="F559" s="16"/>
      <c r="G559" s="16"/>
      <c r="H559" s="16"/>
    </row>
    <row r="560" spans="1:8" ht="15.75" customHeight="1">
      <c r="A560" s="16"/>
      <c r="B560" s="16"/>
      <c r="C560" s="16"/>
      <c r="D560" s="16"/>
      <c r="E560" s="16"/>
      <c r="F560" s="16"/>
      <c r="G560" s="16"/>
      <c r="H560" s="16"/>
    </row>
    <row r="561" spans="1:8" ht="15.75" customHeight="1">
      <c r="A561" s="16"/>
      <c r="B561" s="16"/>
      <c r="C561" s="16"/>
      <c r="D561" s="16"/>
      <c r="E561" s="16"/>
      <c r="F561" s="16"/>
      <c r="G561" s="16"/>
      <c r="H561" s="16"/>
    </row>
    <row r="562" spans="1:8" ht="15.75" customHeight="1">
      <c r="A562" s="16"/>
      <c r="B562" s="16"/>
      <c r="C562" s="16"/>
      <c r="D562" s="16"/>
      <c r="E562" s="16"/>
      <c r="F562" s="16"/>
      <c r="G562" s="16"/>
      <c r="H562" s="16"/>
    </row>
    <row r="563" spans="1:8" ht="15.75" customHeight="1">
      <c r="A563" s="16"/>
      <c r="B563" s="16"/>
      <c r="C563" s="16"/>
      <c r="D563" s="16"/>
      <c r="E563" s="16"/>
      <c r="F563" s="16"/>
      <c r="G563" s="16"/>
      <c r="H563" s="16"/>
    </row>
    <row r="564" spans="1:8" ht="15.75" customHeight="1">
      <c r="A564" s="16"/>
      <c r="B564" s="16"/>
      <c r="C564" s="16"/>
      <c r="D564" s="16"/>
      <c r="E564" s="16"/>
      <c r="F564" s="16"/>
      <c r="G564" s="16"/>
      <c r="H564" s="16"/>
    </row>
    <row r="565" spans="1:8" ht="15.75" customHeight="1">
      <c r="A565" s="16"/>
      <c r="B565" s="16"/>
      <c r="C565" s="16"/>
      <c r="D565" s="16"/>
      <c r="E565" s="16"/>
      <c r="F565" s="16"/>
      <c r="G565" s="16"/>
      <c r="H565" s="16"/>
    </row>
    <row r="566" spans="1:8" ht="15.75" customHeight="1">
      <c r="A566" s="16"/>
      <c r="B566" s="16"/>
      <c r="C566" s="16"/>
      <c r="D566" s="16"/>
      <c r="E566" s="16"/>
      <c r="F566" s="16"/>
      <c r="G566" s="16"/>
      <c r="H566" s="16"/>
    </row>
    <row r="567" spans="1:8" ht="15.75" customHeight="1">
      <c r="A567" s="16"/>
      <c r="B567" s="16"/>
      <c r="C567" s="16"/>
      <c r="D567" s="16"/>
      <c r="E567" s="16"/>
      <c r="F567" s="16"/>
      <c r="G567" s="16"/>
      <c r="H567" s="16"/>
    </row>
    <row r="568" spans="1:8" ht="15.75" customHeight="1">
      <c r="A568" s="16"/>
      <c r="B568" s="16"/>
      <c r="C568" s="16"/>
      <c r="D568" s="16"/>
      <c r="E568" s="16"/>
      <c r="F568" s="16"/>
      <c r="G568" s="16"/>
      <c r="H568" s="16"/>
    </row>
    <row r="569" spans="1:8" ht="15.75" customHeight="1">
      <c r="A569" s="16"/>
      <c r="B569" s="16"/>
      <c r="C569" s="16"/>
      <c r="D569" s="16"/>
      <c r="E569" s="16"/>
      <c r="F569" s="16"/>
      <c r="G569" s="16"/>
      <c r="H569" s="16"/>
    </row>
    <row r="570" spans="1:8" ht="15.75" customHeight="1">
      <c r="A570" s="16"/>
      <c r="B570" s="16"/>
      <c r="C570" s="16"/>
      <c r="D570" s="16"/>
      <c r="E570" s="16"/>
      <c r="F570" s="16"/>
      <c r="G570" s="16"/>
      <c r="H570" s="16"/>
    </row>
    <row r="571" spans="1:8" ht="15.75" customHeight="1">
      <c r="A571" s="16"/>
      <c r="B571" s="16"/>
      <c r="C571" s="16"/>
      <c r="D571" s="16"/>
      <c r="E571" s="16"/>
      <c r="F571" s="16"/>
      <c r="G571" s="16"/>
      <c r="H571" s="16"/>
    </row>
    <row r="572" spans="1:8" ht="15.75" customHeight="1">
      <c r="A572" s="16"/>
      <c r="B572" s="16"/>
      <c r="C572" s="16"/>
      <c r="D572" s="16"/>
      <c r="E572" s="16"/>
      <c r="F572" s="16"/>
      <c r="G572" s="16"/>
      <c r="H572" s="16"/>
    </row>
    <row r="573" spans="1:8" ht="15.75" customHeight="1">
      <c r="A573" s="16"/>
      <c r="B573" s="16"/>
      <c r="C573" s="16"/>
      <c r="D573" s="16"/>
      <c r="E573" s="16"/>
      <c r="F573" s="16"/>
      <c r="G573" s="16"/>
      <c r="H573" s="16"/>
    </row>
    <row r="574" spans="1:8" ht="15.75" customHeight="1">
      <c r="A574" s="16"/>
      <c r="B574" s="16"/>
      <c r="C574" s="16"/>
      <c r="D574" s="16"/>
      <c r="E574" s="16"/>
      <c r="F574" s="16"/>
      <c r="G574" s="16"/>
      <c r="H574" s="16"/>
    </row>
    <row r="575" spans="1:8" ht="15.75" customHeight="1">
      <c r="A575" s="16"/>
      <c r="B575" s="16"/>
      <c r="C575" s="16"/>
      <c r="D575" s="16"/>
      <c r="E575" s="16"/>
      <c r="F575" s="16"/>
      <c r="G575" s="16"/>
      <c r="H575" s="16"/>
    </row>
    <row r="576" spans="1:8" ht="15.75" customHeight="1">
      <c r="A576" s="16"/>
      <c r="B576" s="16"/>
      <c r="C576" s="16"/>
      <c r="D576" s="16"/>
      <c r="E576" s="16"/>
      <c r="F576" s="16"/>
      <c r="G576" s="16"/>
      <c r="H576" s="16"/>
    </row>
    <row r="577" spans="1:8" ht="15.75" customHeight="1">
      <c r="A577" s="16"/>
      <c r="B577" s="16"/>
      <c r="C577" s="16"/>
      <c r="D577" s="16"/>
      <c r="E577" s="16"/>
      <c r="F577" s="16"/>
      <c r="G577" s="16"/>
      <c r="H577" s="16"/>
    </row>
    <row r="578" spans="1:8" ht="15.75" customHeight="1">
      <c r="A578" s="16"/>
      <c r="B578" s="16"/>
      <c r="C578" s="16"/>
      <c r="D578" s="16"/>
      <c r="E578" s="16"/>
      <c r="F578" s="16"/>
      <c r="G578" s="16"/>
      <c r="H578" s="16"/>
    </row>
    <row r="579" spans="1:8" ht="15.75" customHeight="1">
      <c r="A579" s="16"/>
      <c r="B579" s="16"/>
      <c r="C579" s="16"/>
      <c r="D579" s="16"/>
      <c r="E579" s="16"/>
      <c r="F579" s="16"/>
      <c r="G579" s="16"/>
      <c r="H579" s="16"/>
    </row>
    <row r="580" spans="1:8" ht="15.75" customHeight="1">
      <c r="A580" s="16"/>
      <c r="B580" s="16"/>
      <c r="C580" s="16"/>
      <c r="D580" s="16"/>
      <c r="E580" s="16"/>
      <c r="F580" s="16"/>
      <c r="G580" s="16"/>
      <c r="H580" s="16"/>
    </row>
    <row r="581" spans="1:8" ht="15.75" customHeight="1">
      <c r="A581" s="16"/>
      <c r="B581" s="16"/>
      <c r="C581" s="16"/>
      <c r="D581" s="16"/>
      <c r="E581" s="16"/>
      <c r="F581" s="16"/>
      <c r="G581" s="16"/>
      <c r="H581" s="16"/>
    </row>
    <row r="582" spans="1:8" ht="15.75" customHeight="1">
      <c r="A582" s="16"/>
      <c r="B582" s="16"/>
      <c r="C582" s="16"/>
      <c r="D582" s="16"/>
      <c r="E582" s="16"/>
      <c r="F582" s="16"/>
      <c r="G582" s="16"/>
      <c r="H582" s="16"/>
    </row>
    <row r="583" spans="1:8" ht="15.75" customHeight="1">
      <c r="A583" s="16"/>
      <c r="B583" s="16"/>
      <c r="C583" s="16"/>
      <c r="D583" s="16"/>
      <c r="E583" s="16"/>
      <c r="F583" s="16"/>
      <c r="G583" s="16"/>
      <c r="H583" s="16"/>
    </row>
    <row r="584" spans="1:8" ht="15.75" customHeight="1">
      <c r="A584" s="16"/>
      <c r="B584" s="16"/>
      <c r="C584" s="16"/>
      <c r="D584" s="16"/>
      <c r="E584" s="16"/>
      <c r="F584" s="16"/>
      <c r="G584" s="16"/>
      <c r="H584" s="16"/>
    </row>
    <row r="585" spans="1:8" ht="15.75" customHeight="1">
      <c r="A585" s="16"/>
      <c r="B585" s="16"/>
      <c r="C585" s="16"/>
      <c r="D585" s="16"/>
      <c r="E585" s="16"/>
      <c r="F585" s="16"/>
      <c r="G585" s="16"/>
      <c r="H585" s="16"/>
    </row>
    <row r="586" spans="1:8" ht="15.75" customHeight="1">
      <c r="A586" s="16"/>
      <c r="B586" s="16"/>
      <c r="C586" s="16"/>
      <c r="D586" s="16"/>
      <c r="E586" s="16"/>
      <c r="F586" s="16"/>
      <c r="G586" s="16"/>
      <c r="H586" s="16"/>
    </row>
    <row r="587" spans="1:8" ht="15.75" customHeight="1">
      <c r="A587" s="16"/>
      <c r="B587" s="16"/>
      <c r="C587" s="16"/>
      <c r="D587" s="16"/>
      <c r="E587" s="16"/>
      <c r="F587" s="16"/>
      <c r="G587" s="16"/>
      <c r="H587" s="16"/>
    </row>
    <row r="588" spans="1:8" ht="15.75" customHeight="1">
      <c r="A588" s="16"/>
      <c r="B588" s="16"/>
      <c r="C588" s="16"/>
      <c r="D588" s="16"/>
      <c r="E588" s="16"/>
      <c r="F588" s="16"/>
      <c r="G588" s="16"/>
      <c r="H588" s="16"/>
    </row>
    <row r="589" spans="1:8" ht="15.75" customHeight="1">
      <c r="A589" s="16"/>
      <c r="B589" s="16"/>
      <c r="C589" s="16"/>
      <c r="D589" s="16"/>
      <c r="E589" s="16"/>
      <c r="F589" s="16"/>
      <c r="G589" s="16"/>
      <c r="H589" s="16"/>
    </row>
    <row r="590" spans="1:8" ht="15.75" customHeight="1">
      <c r="A590" s="16"/>
      <c r="B590" s="16"/>
      <c r="C590" s="16"/>
      <c r="D590" s="16"/>
      <c r="E590" s="16"/>
      <c r="F590" s="16"/>
      <c r="G590" s="16"/>
      <c r="H590" s="16"/>
    </row>
    <row r="591" spans="1:8" ht="15.75" customHeight="1">
      <c r="A591" s="16"/>
      <c r="B591" s="16"/>
      <c r="C591" s="16"/>
      <c r="D591" s="16"/>
      <c r="E591" s="16"/>
      <c r="F591" s="16"/>
      <c r="G591" s="16"/>
      <c r="H591" s="16"/>
    </row>
    <row r="592" spans="1:8" ht="15.75" customHeight="1">
      <c r="A592" s="16"/>
      <c r="B592" s="16"/>
      <c r="C592" s="16"/>
      <c r="D592" s="16"/>
      <c r="E592" s="16"/>
      <c r="F592" s="16"/>
      <c r="G592" s="16"/>
      <c r="H592" s="16"/>
    </row>
    <row r="593" spans="1:8" ht="15.75" customHeight="1">
      <c r="A593" s="16"/>
      <c r="B593" s="16"/>
      <c r="C593" s="16"/>
      <c r="D593" s="16"/>
      <c r="E593" s="16"/>
      <c r="F593" s="16"/>
      <c r="G593" s="16"/>
      <c r="H593" s="16"/>
    </row>
    <row r="594" spans="1:8" ht="15.75" customHeight="1">
      <c r="A594" s="16"/>
      <c r="B594" s="16"/>
      <c r="C594" s="16"/>
      <c r="D594" s="16"/>
      <c r="E594" s="16"/>
      <c r="F594" s="16"/>
      <c r="G594" s="16"/>
      <c r="H594" s="16"/>
    </row>
    <row r="595" spans="1:8" ht="15.75" customHeight="1">
      <c r="A595" s="16"/>
      <c r="B595" s="16"/>
      <c r="C595" s="16"/>
      <c r="D595" s="16"/>
      <c r="E595" s="16"/>
      <c r="F595" s="16"/>
      <c r="G595" s="16"/>
      <c r="H595" s="16"/>
    </row>
    <row r="596" spans="1:8" ht="15.75" customHeight="1">
      <c r="A596" s="16"/>
      <c r="B596" s="16"/>
      <c r="C596" s="16"/>
      <c r="D596" s="16"/>
      <c r="E596" s="16"/>
      <c r="F596" s="16"/>
      <c r="G596" s="16"/>
      <c r="H596" s="16"/>
    </row>
    <row r="597" spans="1:8" ht="15.75" customHeight="1">
      <c r="A597" s="16"/>
      <c r="B597" s="16"/>
      <c r="C597" s="16"/>
      <c r="D597" s="16"/>
      <c r="E597" s="16"/>
      <c r="F597" s="16"/>
      <c r="G597" s="16"/>
      <c r="H597" s="16"/>
    </row>
    <row r="598" spans="1:8" ht="15.75" customHeight="1">
      <c r="A598" s="16"/>
      <c r="B598" s="16"/>
      <c r="C598" s="16"/>
      <c r="D598" s="16"/>
      <c r="E598" s="16"/>
      <c r="F598" s="16"/>
      <c r="G598" s="16"/>
      <c r="H598" s="16"/>
    </row>
    <row r="599" spans="1:8" ht="15.75" customHeight="1">
      <c r="A599" s="16"/>
      <c r="B599" s="16"/>
      <c r="C599" s="16"/>
      <c r="D599" s="16"/>
      <c r="E599" s="16"/>
      <c r="F599" s="16"/>
      <c r="G599" s="16"/>
      <c r="H599" s="16"/>
    </row>
    <row r="600" spans="1:8" ht="15.75" customHeight="1">
      <c r="A600" s="16"/>
      <c r="B600" s="16"/>
      <c r="C600" s="16"/>
      <c r="D600" s="16"/>
      <c r="E600" s="16"/>
      <c r="F600" s="16"/>
      <c r="G600" s="16"/>
      <c r="H600" s="16"/>
    </row>
    <row r="601" spans="1:8" ht="15.75" customHeight="1">
      <c r="A601" s="16"/>
      <c r="B601" s="16"/>
      <c r="C601" s="16"/>
      <c r="D601" s="16"/>
      <c r="E601" s="16"/>
      <c r="F601" s="16"/>
      <c r="G601" s="16"/>
      <c r="H601" s="16"/>
    </row>
    <row r="602" spans="1:8" ht="15.75" customHeight="1">
      <c r="A602" s="16"/>
      <c r="B602" s="16"/>
      <c r="C602" s="16"/>
      <c r="D602" s="16"/>
      <c r="E602" s="16"/>
      <c r="F602" s="16"/>
      <c r="G602" s="16"/>
      <c r="H602" s="16"/>
    </row>
    <row r="603" spans="1:8" ht="15.75" customHeight="1">
      <c r="A603" s="16"/>
      <c r="B603" s="16"/>
      <c r="C603" s="16"/>
      <c r="D603" s="16"/>
      <c r="E603" s="16"/>
      <c r="F603" s="16"/>
      <c r="G603" s="16"/>
      <c r="H603" s="16"/>
    </row>
    <row r="604" spans="1:8" ht="15.75" customHeight="1">
      <c r="A604" s="16"/>
      <c r="B604" s="16"/>
      <c r="C604" s="16"/>
      <c r="D604" s="16"/>
      <c r="E604" s="16"/>
      <c r="F604" s="16"/>
      <c r="G604" s="16"/>
      <c r="H604" s="16"/>
    </row>
    <row r="605" spans="1:8" ht="15.75" customHeight="1">
      <c r="A605" s="16"/>
      <c r="B605" s="16"/>
      <c r="C605" s="16"/>
      <c r="D605" s="16"/>
      <c r="E605" s="16"/>
      <c r="F605" s="16"/>
      <c r="G605" s="16"/>
      <c r="H605" s="16"/>
    </row>
    <row r="606" spans="1:8" ht="15.75" customHeight="1">
      <c r="A606" s="16"/>
      <c r="B606" s="16"/>
      <c r="C606" s="16"/>
      <c r="D606" s="16"/>
      <c r="E606" s="16"/>
      <c r="F606" s="16"/>
      <c r="G606" s="16"/>
      <c r="H606" s="16"/>
    </row>
    <row r="607" spans="1:8" ht="15.75" customHeight="1">
      <c r="A607" s="16"/>
      <c r="B607" s="16"/>
      <c r="C607" s="16"/>
      <c r="D607" s="16"/>
      <c r="E607" s="16"/>
      <c r="F607" s="16"/>
      <c r="G607" s="16"/>
      <c r="H607" s="16"/>
    </row>
    <row r="608" spans="1:8" ht="15.75" customHeight="1">
      <c r="A608" s="16"/>
      <c r="B608" s="16"/>
      <c r="C608" s="16"/>
      <c r="D608" s="16"/>
      <c r="E608" s="16"/>
      <c r="F608" s="16"/>
      <c r="G608" s="16"/>
      <c r="H608" s="16"/>
    </row>
    <row r="609" spans="1:8" ht="15.75" customHeight="1">
      <c r="A609" s="16"/>
      <c r="B609" s="16"/>
      <c r="C609" s="16"/>
      <c r="D609" s="16"/>
      <c r="E609" s="16"/>
      <c r="F609" s="16"/>
      <c r="G609" s="16"/>
      <c r="H609" s="16"/>
    </row>
    <row r="610" spans="1:8" ht="15.75" customHeight="1">
      <c r="A610" s="16"/>
      <c r="B610" s="16"/>
      <c r="C610" s="16"/>
      <c r="D610" s="16"/>
      <c r="E610" s="16"/>
      <c r="F610" s="16"/>
      <c r="G610" s="16"/>
      <c r="H610" s="16"/>
    </row>
    <row r="611" spans="1:8" ht="15.75" customHeight="1">
      <c r="A611" s="16"/>
      <c r="B611" s="16"/>
      <c r="C611" s="16"/>
      <c r="D611" s="16"/>
      <c r="E611" s="16"/>
      <c r="F611" s="16"/>
      <c r="G611" s="16"/>
      <c r="H611" s="16"/>
    </row>
    <row r="612" spans="1:8" ht="15.75" customHeight="1">
      <c r="A612" s="16"/>
      <c r="B612" s="16"/>
      <c r="C612" s="16"/>
      <c r="D612" s="16"/>
      <c r="E612" s="16"/>
      <c r="F612" s="16"/>
      <c r="G612" s="16"/>
      <c r="H612" s="16"/>
    </row>
    <row r="613" spans="1:8" ht="15.75" customHeight="1">
      <c r="A613" s="16"/>
      <c r="B613" s="16"/>
      <c r="C613" s="16"/>
      <c r="D613" s="16"/>
      <c r="E613" s="16"/>
      <c r="F613" s="16"/>
      <c r="G613" s="16"/>
      <c r="H613" s="16"/>
    </row>
    <row r="614" spans="1:8" ht="15.75" customHeight="1">
      <c r="A614" s="16"/>
      <c r="B614" s="16"/>
      <c r="C614" s="16"/>
      <c r="D614" s="16"/>
      <c r="E614" s="16"/>
      <c r="F614" s="16"/>
      <c r="G614" s="16"/>
      <c r="H614" s="16"/>
    </row>
    <row r="615" spans="1:8" ht="15.75" customHeight="1">
      <c r="A615" s="16"/>
      <c r="B615" s="16"/>
      <c r="C615" s="16"/>
      <c r="D615" s="16"/>
      <c r="E615" s="16"/>
      <c r="F615" s="16"/>
      <c r="G615" s="16"/>
      <c r="H615" s="16"/>
    </row>
    <row r="616" spans="1:8" ht="15.75" customHeight="1">
      <c r="A616" s="16"/>
      <c r="B616" s="16"/>
      <c r="C616" s="16"/>
      <c r="D616" s="16"/>
      <c r="E616" s="16"/>
      <c r="F616" s="16"/>
      <c r="G616" s="16"/>
      <c r="H616" s="16"/>
    </row>
    <row r="617" spans="1:8" ht="15.75" customHeight="1">
      <c r="A617" s="16"/>
      <c r="B617" s="16"/>
      <c r="C617" s="16"/>
      <c r="D617" s="16"/>
      <c r="E617" s="16"/>
      <c r="F617" s="16"/>
      <c r="G617" s="16"/>
      <c r="H617" s="16"/>
    </row>
    <row r="618" spans="1:8" ht="15.75" customHeight="1">
      <c r="A618" s="16"/>
      <c r="B618" s="16"/>
      <c r="C618" s="16"/>
      <c r="D618" s="16"/>
      <c r="E618" s="16"/>
      <c r="F618" s="16"/>
      <c r="G618" s="16"/>
      <c r="H618" s="16"/>
    </row>
    <row r="619" spans="1:8" ht="15.75" customHeight="1">
      <c r="A619" s="16"/>
      <c r="B619" s="16"/>
      <c r="C619" s="16"/>
      <c r="D619" s="16"/>
      <c r="E619" s="16"/>
      <c r="F619" s="16"/>
      <c r="G619" s="16"/>
      <c r="H619" s="16"/>
    </row>
    <row r="620" spans="1:8" ht="15.75" customHeight="1">
      <c r="A620" s="16"/>
      <c r="B620" s="16"/>
      <c r="C620" s="16"/>
      <c r="D620" s="16"/>
      <c r="E620" s="16"/>
      <c r="F620" s="16"/>
      <c r="G620" s="16"/>
      <c r="H620" s="16"/>
    </row>
    <row r="621" spans="1:8" ht="15.75" customHeight="1">
      <c r="A621" s="16"/>
      <c r="B621" s="16"/>
      <c r="C621" s="16"/>
      <c r="D621" s="16"/>
      <c r="E621" s="16"/>
      <c r="F621" s="16"/>
      <c r="G621" s="16"/>
      <c r="H621" s="16"/>
    </row>
    <row r="622" spans="1:8" ht="15.75" customHeight="1">
      <c r="A622" s="16"/>
      <c r="B622" s="16"/>
      <c r="C622" s="16"/>
      <c r="D622" s="16"/>
      <c r="E622" s="16"/>
      <c r="F622" s="16"/>
      <c r="G622" s="16"/>
      <c r="H622" s="16"/>
    </row>
    <row r="623" spans="1:8" ht="15.75" customHeight="1">
      <c r="A623" s="16"/>
      <c r="B623" s="16"/>
      <c r="C623" s="16"/>
      <c r="D623" s="16"/>
      <c r="E623" s="16"/>
      <c r="F623" s="16"/>
      <c r="G623" s="16"/>
      <c r="H623" s="16"/>
    </row>
    <row r="624" spans="1:8" ht="15.75" customHeight="1">
      <c r="A624" s="16"/>
      <c r="B624" s="16"/>
      <c r="C624" s="16"/>
      <c r="D624" s="16"/>
      <c r="E624" s="16"/>
      <c r="F624" s="16"/>
      <c r="G624" s="16"/>
      <c r="H624" s="16"/>
    </row>
    <row r="625" spans="1:8" ht="15.75" customHeight="1">
      <c r="A625" s="16"/>
      <c r="B625" s="16"/>
      <c r="C625" s="16"/>
      <c r="D625" s="16"/>
      <c r="E625" s="16"/>
      <c r="F625" s="16"/>
      <c r="G625" s="16"/>
      <c r="H625" s="16"/>
    </row>
    <row r="626" spans="1:8" ht="15.75" customHeight="1">
      <c r="A626" s="16"/>
      <c r="B626" s="16"/>
      <c r="C626" s="16"/>
      <c r="D626" s="16"/>
      <c r="E626" s="16"/>
      <c r="F626" s="16"/>
      <c r="G626" s="16"/>
      <c r="H626" s="16"/>
    </row>
    <row r="627" spans="1:8" ht="15.75" customHeight="1">
      <c r="A627" s="16"/>
      <c r="B627" s="16"/>
      <c r="C627" s="16"/>
      <c r="D627" s="16"/>
      <c r="E627" s="16"/>
      <c r="F627" s="16"/>
      <c r="G627" s="16"/>
      <c r="H627" s="16"/>
    </row>
    <row r="628" spans="1:8" ht="15.75" customHeight="1">
      <c r="A628" s="16"/>
      <c r="B628" s="16"/>
      <c r="C628" s="16"/>
      <c r="D628" s="16"/>
      <c r="E628" s="16"/>
      <c r="F628" s="16"/>
      <c r="G628" s="16"/>
      <c r="H628" s="16"/>
    </row>
    <row r="629" spans="1:8" ht="15.75" customHeight="1">
      <c r="A629" s="16"/>
      <c r="B629" s="16"/>
      <c r="C629" s="16"/>
      <c r="D629" s="16"/>
      <c r="E629" s="16"/>
      <c r="F629" s="16"/>
      <c r="G629" s="16"/>
      <c r="H629" s="16"/>
    </row>
    <row r="630" spans="1:8" ht="15.75" customHeight="1">
      <c r="A630" s="16"/>
      <c r="B630" s="16"/>
      <c r="C630" s="16"/>
      <c r="D630" s="16"/>
      <c r="E630" s="16"/>
      <c r="F630" s="16"/>
      <c r="G630" s="16"/>
      <c r="H630" s="16"/>
    </row>
    <row r="631" spans="1:8" ht="15.75" customHeight="1">
      <c r="A631" s="16"/>
      <c r="B631" s="16"/>
      <c r="C631" s="16"/>
      <c r="D631" s="16"/>
      <c r="E631" s="16"/>
      <c r="F631" s="16"/>
      <c r="G631" s="16"/>
      <c r="H631" s="16"/>
    </row>
    <row r="632" spans="1:8" ht="15.75" customHeight="1">
      <c r="A632" s="16"/>
      <c r="B632" s="16"/>
      <c r="C632" s="16"/>
      <c r="D632" s="16"/>
      <c r="E632" s="16"/>
      <c r="F632" s="16"/>
      <c r="G632" s="16"/>
      <c r="H632" s="16"/>
    </row>
    <row r="633" spans="1:8" ht="15.75" customHeight="1">
      <c r="A633" s="16"/>
      <c r="B633" s="16"/>
      <c r="C633" s="16"/>
      <c r="D633" s="16"/>
      <c r="E633" s="16"/>
      <c r="F633" s="16"/>
      <c r="G633" s="16"/>
      <c r="H633" s="16"/>
    </row>
    <row r="634" spans="1:8" ht="15.75" customHeight="1">
      <c r="A634" s="16"/>
      <c r="B634" s="16"/>
      <c r="C634" s="16"/>
      <c r="D634" s="16"/>
      <c r="E634" s="16"/>
      <c r="F634" s="16"/>
      <c r="G634" s="16"/>
      <c r="H634" s="16"/>
    </row>
    <row r="635" spans="1:8" ht="15.75" customHeight="1">
      <c r="A635" s="16"/>
      <c r="B635" s="16"/>
      <c r="C635" s="16"/>
      <c r="D635" s="16"/>
      <c r="E635" s="16"/>
      <c r="F635" s="16"/>
      <c r="G635" s="16"/>
      <c r="H635" s="16"/>
    </row>
    <row r="636" spans="1:8" ht="15.75" customHeight="1">
      <c r="A636" s="16"/>
      <c r="B636" s="16"/>
      <c r="C636" s="16"/>
      <c r="D636" s="16"/>
      <c r="E636" s="16"/>
      <c r="F636" s="16"/>
      <c r="G636" s="16"/>
      <c r="H636" s="16"/>
    </row>
    <row r="637" spans="1:8" ht="15.75" customHeight="1">
      <c r="A637" s="16"/>
      <c r="B637" s="16"/>
      <c r="C637" s="16"/>
      <c r="D637" s="16"/>
      <c r="E637" s="16"/>
      <c r="F637" s="16"/>
      <c r="G637" s="16"/>
      <c r="H637" s="16"/>
    </row>
    <row r="638" spans="1:8" ht="15.75" customHeight="1">
      <c r="A638" s="16"/>
      <c r="B638" s="16"/>
      <c r="C638" s="16"/>
      <c r="D638" s="16"/>
      <c r="E638" s="16"/>
      <c r="F638" s="16"/>
      <c r="G638" s="16"/>
      <c r="H638" s="16"/>
    </row>
    <row r="639" spans="1:8" ht="15.75" customHeight="1">
      <c r="A639" s="16"/>
      <c r="B639" s="16"/>
      <c r="C639" s="16"/>
      <c r="D639" s="16"/>
      <c r="E639" s="16"/>
      <c r="F639" s="16"/>
      <c r="G639" s="16"/>
      <c r="H639" s="16"/>
    </row>
    <row r="640" spans="1:8" ht="15.75" customHeight="1">
      <c r="A640" s="16"/>
      <c r="B640" s="16"/>
      <c r="C640" s="16"/>
      <c r="D640" s="16"/>
      <c r="E640" s="16"/>
      <c r="F640" s="16"/>
      <c r="G640" s="16"/>
      <c r="H640" s="16"/>
    </row>
    <row r="641" spans="1:8" ht="15.75" customHeight="1">
      <c r="A641" s="16"/>
      <c r="B641" s="16"/>
      <c r="C641" s="16"/>
      <c r="D641" s="16"/>
      <c r="E641" s="16"/>
      <c r="F641" s="16"/>
      <c r="G641" s="16"/>
      <c r="H641" s="16"/>
    </row>
    <row r="642" spans="1:8" ht="15.75" customHeight="1">
      <c r="A642" s="16"/>
      <c r="B642" s="16"/>
      <c r="C642" s="16"/>
      <c r="D642" s="16"/>
      <c r="E642" s="16"/>
      <c r="F642" s="16"/>
      <c r="G642" s="16"/>
      <c r="H642" s="16"/>
    </row>
    <row r="643" spans="1:8" ht="15.75" customHeight="1">
      <c r="A643" s="16"/>
      <c r="B643" s="16"/>
      <c r="C643" s="16"/>
      <c r="D643" s="16"/>
      <c r="E643" s="16"/>
      <c r="F643" s="16"/>
      <c r="G643" s="16"/>
      <c r="H643" s="16"/>
    </row>
    <row r="644" spans="1:8" ht="15.75" customHeight="1">
      <c r="A644" s="16"/>
      <c r="B644" s="16"/>
      <c r="C644" s="16"/>
      <c r="D644" s="16"/>
      <c r="E644" s="16"/>
      <c r="F644" s="16"/>
      <c r="G644" s="16"/>
      <c r="H644" s="16"/>
    </row>
    <row r="645" spans="1:8" ht="15.75" customHeight="1">
      <c r="A645" s="16"/>
      <c r="B645" s="16"/>
      <c r="C645" s="16"/>
      <c r="D645" s="16"/>
      <c r="E645" s="16"/>
      <c r="F645" s="16"/>
      <c r="G645" s="16"/>
      <c r="H645" s="16"/>
    </row>
    <row r="646" spans="1:8" ht="15.75" customHeight="1">
      <c r="A646" s="16"/>
      <c r="B646" s="16"/>
      <c r="C646" s="16"/>
      <c r="D646" s="16"/>
      <c r="E646" s="16"/>
      <c r="F646" s="16"/>
      <c r="G646" s="16"/>
      <c r="H646" s="16"/>
    </row>
    <row r="647" spans="1:8" ht="15.75" customHeight="1">
      <c r="A647" s="16"/>
      <c r="B647" s="16"/>
      <c r="C647" s="16"/>
      <c r="D647" s="16"/>
      <c r="E647" s="16"/>
      <c r="F647" s="16"/>
      <c r="G647" s="16"/>
      <c r="H647" s="16"/>
    </row>
    <row r="648" spans="1:8" ht="15.75" customHeight="1">
      <c r="A648" s="16"/>
      <c r="B648" s="16"/>
      <c r="C648" s="16"/>
      <c r="D648" s="16"/>
      <c r="E648" s="16"/>
      <c r="F648" s="16"/>
      <c r="G648" s="16"/>
      <c r="H648" s="16"/>
    </row>
    <row r="649" spans="1:8" ht="15.75" customHeight="1">
      <c r="A649" s="16"/>
      <c r="B649" s="16"/>
      <c r="C649" s="16"/>
      <c r="D649" s="16"/>
      <c r="E649" s="16"/>
      <c r="F649" s="16"/>
      <c r="G649" s="16"/>
      <c r="H649" s="16"/>
    </row>
    <row r="650" spans="1:8" ht="15.75" customHeight="1">
      <c r="A650" s="16"/>
      <c r="B650" s="16"/>
      <c r="C650" s="16"/>
      <c r="D650" s="16"/>
      <c r="E650" s="16"/>
      <c r="F650" s="16"/>
      <c r="G650" s="16"/>
      <c r="H650" s="16"/>
    </row>
    <row r="651" spans="1:8" ht="15.75" customHeight="1">
      <c r="A651" s="16"/>
      <c r="B651" s="16"/>
      <c r="C651" s="16"/>
      <c r="D651" s="16"/>
      <c r="E651" s="16"/>
      <c r="F651" s="16"/>
      <c r="G651" s="16"/>
      <c r="H651" s="16"/>
    </row>
    <row r="652" spans="1:8" ht="15.75" customHeight="1">
      <c r="A652" s="16"/>
      <c r="B652" s="16"/>
      <c r="C652" s="16"/>
      <c r="D652" s="16"/>
      <c r="E652" s="16"/>
      <c r="F652" s="16"/>
      <c r="G652" s="16"/>
      <c r="H652" s="16"/>
    </row>
    <row r="653" spans="1:8" ht="15.75" customHeight="1">
      <c r="A653" s="16"/>
      <c r="B653" s="16"/>
      <c r="C653" s="16"/>
      <c r="D653" s="16"/>
      <c r="E653" s="16"/>
      <c r="F653" s="16"/>
      <c r="G653" s="16"/>
      <c r="H653" s="16"/>
    </row>
    <row r="654" spans="1:8" ht="15.75" customHeight="1">
      <c r="A654" s="16"/>
      <c r="B654" s="16"/>
      <c r="C654" s="16"/>
      <c r="D654" s="16"/>
      <c r="E654" s="16"/>
      <c r="F654" s="16"/>
      <c r="G654" s="16"/>
      <c r="H654" s="16"/>
    </row>
    <row r="655" spans="1:8" ht="15.75" customHeight="1">
      <c r="A655" s="16"/>
      <c r="B655" s="16"/>
      <c r="C655" s="16"/>
      <c r="D655" s="16"/>
      <c r="E655" s="16"/>
      <c r="F655" s="16"/>
      <c r="G655" s="16"/>
      <c r="H655" s="16"/>
    </row>
    <row r="656" spans="1:8" ht="15.75" customHeight="1">
      <c r="A656" s="16"/>
      <c r="B656" s="16"/>
      <c r="C656" s="16"/>
      <c r="D656" s="16"/>
      <c r="E656" s="16"/>
      <c r="F656" s="16"/>
      <c r="G656" s="16"/>
      <c r="H656" s="16"/>
    </row>
    <row r="657" spans="1:8" ht="15.75" customHeight="1">
      <c r="A657" s="16"/>
      <c r="B657" s="16"/>
      <c r="C657" s="16"/>
      <c r="D657" s="16"/>
      <c r="E657" s="16"/>
      <c r="F657" s="16"/>
      <c r="G657" s="16"/>
      <c r="H657" s="16"/>
    </row>
    <row r="658" spans="1:8" ht="15.75" customHeight="1">
      <c r="A658" s="16"/>
      <c r="B658" s="16"/>
      <c r="C658" s="16"/>
      <c r="D658" s="16"/>
      <c r="E658" s="16"/>
      <c r="F658" s="16"/>
      <c r="G658" s="16"/>
      <c r="H658" s="16"/>
    </row>
    <row r="659" spans="1:8" ht="15.75" customHeight="1">
      <c r="A659" s="16"/>
      <c r="B659" s="16"/>
      <c r="C659" s="16"/>
      <c r="D659" s="16"/>
      <c r="E659" s="16"/>
      <c r="F659" s="16"/>
      <c r="G659" s="16"/>
      <c r="H659" s="16"/>
    </row>
    <row r="660" spans="1:8" ht="15.75" customHeight="1">
      <c r="A660" s="16"/>
      <c r="B660" s="16"/>
      <c r="C660" s="16"/>
      <c r="D660" s="16"/>
      <c r="E660" s="16"/>
      <c r="F660" s="16"/>
      <c r="G660" s="16"/>
      <c r="H660" s="16"/>
    </row>
    <row r="661" spans="1:8" ht="15.75" customHeight="1">
      <c r="A661" s="16"/>
      <c r="B661" s="16"/>
      <c r="C661" s="16"/>
      <c r="D661" s="16"/>
      <c r="E661" s="16"/>
      <c r="F661" s="16"/>
      <c r="G661" s="16"/>
      <c r="H661" s="16"/>
    </row>
    <row r="662" spans="1:8" ht="15.75" customHeight="1">
      <c r="A662" s="16"/>
      <c r="B662" s="16"/>
      <c r="C662" s="16"/>
      <c r="D662" s="16"/>
      <c r="E662" s="16"/>
      <c r="F662" s="16"/>
      <c r="G662" s="16"/>
      <c r="H662" s="16"/>
    </row>
    <row r="663" spans="1:8" ht="15.75" customHeight="1">
      <c r="A663" s="16"/>
      <c r="B663" s="16"/>
      <c r="C663" s="16"/>
      <c r="D663" s="16"/>
      <c r="E663" s="16"/>
      <c r="F663" s="16"/>
      <c r="G663" s="16"/>
      <c r="H663" s="16"/>
    </row>
    <row r="664" spans="1:8" ht="15.75" customHeight="1">
      <c r="A664" s="16"/>
      <c r="B664" s="16"/>
      <c r="C664" s="16"/>
      <c r="D664" s="16"/>
      <c r="E664" s="16"/>
      <c r="F664" s="16"/>
      <c r="G664" s="16"/>
      <c r="H664" s="16"/>
    </row>
    <row r="665" spans="1:8" ht="15.75" customHeight="1">
      <c r="A665" s="16"/>
      <c r="B665" s="16"/>
      <c r="C665" s="16"/>
      <c r="D665" s="16"/>
      <c r="E665" s="16"/>
      <c r="F665" s="16"/>
      <c r="G665" s="16"/>
      <c r="H665" s="16"/>
    </row>
    <row r="666" spans="1:8" ht="15.75" customHeight="1">
      <c r="A666" s="16"/>
      <c r="B666" s="16"/>
      <c r="C666" s="16"/>
      <c r="D666" s="16"/>
      <c r="E666" s="16"/>
      <c r="F666" s="16"/>
      <c r="G666" s="16"/>
      <c r="H666" s="16"/>
    </row>
    <row r="667" spans="1:8" ht="15.75" customHeight="1">
      <c r="A667" s="16"/>
      <c r="B667" s="16"/>
      <c r="C667" s="16"/>
      <c r="D667" s="16"/>
      <c r="E667" s="16"/>
      <c r="F667" s="16"/>
      <c r="G667" s="16"/>
      <c r="H667" s="16"/>
    </row>
    <row r="668" spans="1:8" ht="15.75" customHeight="1">
      <c r="A668" s="16"/>
      <c r="B668" s="16"/>
      <c r="C668" s="16"/>
      <c r="D668" s="16"/>
      <c r="E668" s="16"/>
      <c r="F668" s="16"/>
      <c r="G668" s="16"/>
      <c r="H668" s="16"/>
    </row>
    <row r="669" spans="1:8" ht="15.75" customHeight="1">
      <c r="A669" s="16"/>
      <c r="B669" s="16"/>
      <c r="C669" s="16"/>
      <c r="D669" s="16"/>
      <c r="E669" s="16"/>
      <c r="F669" s="16"/>
      <c r="G669" s="16"/>
      <c r="H669" s="16"/>
    </row>
    <row r="670" spans="1:8" ht="15.75" customHeight="1">
      <c r="A670" s="16"/>
      <c r="B670" s="16"/>
      <c r="C670" s="16"/>
      <c r="D670" s="16"/>
      <c r="E670" s="16"/>
      <c r="F670" s="16"/>
      <c r="G670" s="16"/>
      <c r="H670" s="16"/>
    </row>
    <row r="671" spans="1:8" ht="15.75" customHeight="1">
      <c r="A671" s="16"/>
      <c r="B671" s="16"/>
      <c r="C671" s="16"/>
      <c r="D671" s="16"/>
      <c r="E671" s="16"/>
      <c r="F671" s="16"/>
      <c r="G671" s="16"/>
      <c r="H671" s="16"/>
    </row>
    <row r="672" spans="1:8" ht="15.75" customHeight="1">
      <c r="A672" s="16"/>
      <c r="B672" s="16"/>
      <c r="C672" s="16"/>
      <c r="D672" s="16"/>
      <c r="E672" s="16"/>
      <c r="F672" s="16"/>
      <c r="G672" s="16"/>
      <c r="H672" s="16"/>
    </row>
    <row r="673" spans="1:8" ht="15.75" customHeight="1">
      <c r="A673" s="16"/>
      <c r="B673" s="16"/>
      <c r="C673" s="16"/>
      <c r="D673" s="16"/>
      <c r="E673" s="16"/>
      <c r="F673" s="16"/>
      <c r="G673" s="16"/>
      <c r="H673" s="16"/>
    </row>
    <row r="674" spans="1:8" ht="15.75" customHeight="1">
      <c r="A674" s="16"/>
      <c r="B674" s="16"/>
      <c r="C674" s="16"/>
      <c r="D674" s="16"/>
      <c r="E674" s="16"/>
      <c r="F674" s="16"/>
      <c r="G674" s="16"/>
      <c r="H674" s="16"/>
    </row>
    <row r="675" spans="1:8" ht="15.75" customHeight="1">
      <c r="A675" s="16"/>
      <c r="B675" s="16"/>
      <c r="C675" s="16"/>
      <c r="D675" s="16"/>
      <c r="E675" s="16"/>
      <c r="F675" s="16"/>
      <c r="G675" s="16"/>
      <c r="H675" s="16"/>
    </row>
    <row r="676" spans="1:8" ht="15.75" customHeight="1">
      <c r="A676" s="16"/>
      <c r="B676" s="16"/>
      <c r="C676" s="16"/>
      <c r="D676" s="16"/>
      <c r="E676" s="16"/>
      <c r="F676" s="16"/>
      <c r="G676" s="16"/>
      <c r="H676" s="16"/>
    </row>
    <row r="677" spans="1:8" ht="15.75" customHeight="1">
      <c r="A677" s="16"/>
      <c r="B677" s="16"/>
      <c r="C677" s="16"/>
      <c r="D677" s="16"/>
      <c r="E677" s="16"/>
      <c r="F677" s="16"/>
      <c r="G677" s="16"/>
      <c r="H677" s="16"/>
    </row>
    <row r="678" spans="1:8" ht="15.75" customHeight="1">
      <c r="A678" s="16"/>
      <c r="B678" s="16"/>
      <c r="C678" s="16"/>
      <c r="D678" s="16"/>
      <c r="E678" s="16"/>
      <c r="F678" s="16"/>
      <c r="G678" s="16"/>
      <c r="H678" s="16"/>
    </row>
    <row r="679" spans="1:8" ht="15.75" customHeight="1">
      <c r="A679" s="16"/>
      <c r="B679" s="16"/>
      <c r="C679" s="16"/>
      <c r="D679" s="16"/>
      <c r="E679" s="16"/>
      <c r="F679" s="16"/>
      <c r="G679" s="16"/>
      <c r="H679" s="16"/>
    </row>
    <row r="680" spans="1:8" ht="15.75" customHeight="1">
      <c r="A680" s="16"/>
      <c r="B680" s="16"/>
      <c r="C680" s="16"/>
      <c r="D680" s="16"/>
      <c r="E680" s="16"/>
      <c r="F680" s="16"/>
      <c r="G680" s="16"/>
      <c r="H680" s="16"/>
    </row>
    <row r="681" spans="1:8" ht="15.75" customHeight="1">
      <c r="A681" s="16"/>
      <c r="B681" s="16"/>
      <c r="C681" s="16"/>
      <c r="D681" s="16"/>
      <c r="E681" s="16"/>
      <c r="F681" s="16"/>
      <c r="G681" s="16"/>
      <c r="H681" s="16"/>
    </row>
    <row r="682" spans="1:8" ht="15.75" customHeight="1">
      <c r="A682" s="16"/>
      <c r="B682" s="16"/>
      <c r="C682" s="16"/>
      <c r="D682" s="16"/>
      <c r="E682" s="16"/>
      <c r="F682" s="16"/>
      <c r="G682" s="16"/>
      <c r="H682" s="16"/>
    </row>
    <row r="683" spans="1:8" ht="15.75" customHeight="1">
      <c r="A683" s="16"/>
      <c r="B683" s="16"/>
      <c r="C683" s="16"/>
      <c r="D683" s="16"/>
      <c r="E683" s="16"/>
      <c r="F683" s="16"/>
      <c r="G683" s="16"/>
      <c r="H683" s="16"/>
    </row>
    <row r="684" spans="1:8" ht="15.75" customHeight="1">
      <c r="A684" s="16"/>
      <c r="B684" s="16"/>
      <c r="C684" s="16"/>
      <c r="D684" s="16"/>
      <c r="E684" s="16"/>
      <c r="F684" s="16"/>
      <c r="G684" s="16"/>
      <c r="H684" s="16"/>
    </row>
    <row r="685" spans="1:8" ht="15.75" customHeight="1">
      <c r="A685" s="16"/>
      <c r="B685" s="16"/>
      <c r="C685" s="16"/>
      <c r="D685" s="16"/>
      <c r="E685" s="16"/>
      <c r="F685" s="16"/>
      <c r="G685" s="16"/>
      <c r="H685" s="16"/>
    </row>
    <row r="686" spans="1:8" ht="15.75" customHeight="1">
      <c r="A686" s="16"/>
      <c r="B686" s="16"/>
      <c r="C686" s="16"/>
      <c r="D686" s="16"/>
      <c r="E686" s="16"/>
      <c r="F686" s="16"/>
      <c r="G686" s="16"/>
      <c r="H686" s="16"/>
    </row>
    <row r="687" spans="1:8" ht="15.75" customHeight="1">
      <c r="A687" s="16"/>
      <c r="B687" s="16"/>
      <c r="C687" s="16"/>
      <c r="D687" s="16"/>
      <c r="E687" s="16"/>
      <c r="F687" s="16"/>
      <c r="G687" s="16"/>
      <c r="H687" s="16"/>
    </row>
    <row r="688" spans="1:8" ht="15.75" customHeight="1">
      <c r="A688" s="16"/>
      <c r="B688" s="16"/>
      <c r="C688" s="16"/>
      <c r="D688" s="16"/>
      <c r="E688" s="16"/>
      <c r="F688" s="16"/>
      <c r="G688" s="16"/>
      <c r="H688" s="16"/>
    </row>
    <row r="689" spans="1:8" ht="15.75" customHeight="1">
      <c r="A689" s="16"/>
      <c r="B689" s="16"/>
      <c r="C689" s="16"/>
      <c r="D689" s="16"/>
      <c r="E689" s="16"/>
      <c r="F689" s="16"/>
      <c r="G689" s="16"/>
      <c r="H689" s="16"/>
    </row>
    <row r="690" spans="1:8" ht="15.75" customHeight="1">
      <c r="A690" s="16"/>
      <c r="B690" s="16"/>
      <c r="C690" s="16"/>
      <c r="D690" s="16"/>
      <c r="E690" s="16"/>
      <c r="F690" s="16"/>
      <c r="G690" s="16"/>
      <c r="H690" s="16"/>
    </row>
    <row r="691" spans="1:8" ht="15.75" customHeight="1">
      <c r="A691" s="16"/>
      <c r="B691" s="16"/>
      <c r="C691" s="16"/>
      <c r="D691" s="16"/>
      <c r="E691" s="16"/>
      <c r="F691" s="16"/>
      <c r="G691" s="16"/>
      <c r="H691" s="16"/>
    </row>
    <row r="692" spans="1:8" ht="15.75" customHeight="1">
      <c r="A692" s="16"/>
      <c r="B692" s="16"/>
      <c r="C692" s="16"/>
      <c r="D692" s="16"/>
      <c r="E692" s="16"/>
      <c r="F692" s="16"/>
      <c r="G692" s="16"/>
      <c r="H692" s="16"/>
    </row>
    <row r="693" spans="1:8" ht="15.75" customHeight="1">
      <c r="A693" s="16"/>
      <c r="B693" s="16"/>
      <c r="C693" s="16"/>
      <c r="D693" s="16"/>
      <c r="E693" s="16"/>
      <c r="F693" s="16"/>
      <c r="G693" s="16"/>
      <c r="H693" s="16"/>
    </row>
    <row r="694" spans="1:8" ht="15.75" customHeight="1">
      <c r="A694" s="16"/>
      <c r="B694" s="16"/>
      <c r="C694" s="16"/>
      <c r="D694" s="16"/>
      <c r="E694" s="16"/>
      <c r="F694" s="16"/>
      <c r="G694" s="16"/>
      <c r="H694" s="16"/>
    </row>
    <row r="695" spans="1:8" ht="15.75" customHeight="1">
      <c r="A695" s="16"/>
      <c r="B695" s="16"/>
      <c r="C695" s="16"/>
      <c r="D695" s="16"/>
      <c r="E695" s="16"/>
      <c r="F695" s="16"/>
      <c r="G695" s="16"/>
      <c r="H695" s="16"/>
    </row>
    <row r="696" spans="1:8" ht="15.75" customHeight="1">
      <c r="A696" s="16"/>
      <c r="B696" s="16"/>
      <c r="C696" s="16"/>
      <c r="D696" s="16"/>
      <c r="E696" s="16"/>
      <c r="F696" s="16"/>
      <c r="G696" s="16"/>
      <c r="H696" s="16"/>
    </row>
    <row r="697" spans="1:8" ht="15.75" customHeight="1">
      <c r="A697" s="16"/>
      <c r="B697" s="16"/>
      <c r="C697" s="16"/>
      <c r="D697" s="16"/>
      <c r="E697" s="16"/>
      <c r="F697" s="16"/>
      <c r="G697" s="16"/>
      <c r="H697" s="16"/>
    </row>
    <row r="698" spans="1:8" ht="15.75" customHeight="1">
      <c r="A698" s="16"/>
      <c r="B698" s="16"/>
      <c r="C698" s="16"/>
      <c r="D698" s="16"/>
      <c r="E698" s="16"/>
      <c r="F698" s="16"/>
      <c r="G698" s="16"/>
      <c r="H698" s="16"/>
    </row>
    <row r="699" spans="1:8" ht="15.75" customHeight="1">
      <c r="A699" s="16"/>
      <c r="B699" s="16"/>
      <c r="C699" s="16"/>
      <c r="D699" s="16"/>
      <c r="E699" s="16"/>
      <c r="F699" s="16"/>
      <c r="G699" s="16"/>
      <c r="H699" s="16"/>
    </row>
    <row r="700" spans="1:8" ht="15.75" customHeight="1">
      <c r="A700" s="16"/>
      <c r="B700" s="16"/>
      <c r="C700" s="16"/>
      <c r="D700" s="16"/>
      <c r="E700" s="16"/>
      <c r="F700" s="16"/>
      <c r="G700" s="16"/>
      <c r="H700" s="16"/>
    </row>
    <row r="701" spans="1:8" ht="15.75" customHeight="1">
      <c r="A701" s="16"/>
      <c r="B701" s="16"/>
      <c r="C701" s="16"/>
      <c r="D701" s="16"/>
      <c r="E701" s="16"/>
      <c r="F701" s="16"/>
      <c r="G701" s="16"/>
      <c r="H701" s="16"/>
    </row>
    <row r="702" spans="1:8" ht="15.75" customHeight="1">
      <c r="A702" s="16"/>
      <c r="B702" s="16"/>
      <c r="C702" s="16"/>
      <c r="D702" s="16"/>
      <c r="E702" s="16"/>
      <c r="F702" s="16"/>
      <c r="G702" s="16"/>
      <c r="H702" s="16"/>
    </row>
    <row r="703" spans="1:8" ht="15.75" customHeight="1">
      <c r="A703" s="16"/>
      <c r="B703" s="16"/>
      <c r="C703" s="16"/>
      <c r="D703" s="16"/>
      <c r="E703" s="16"/>
      <c r="F703" s="16"/>
      <c r="G703" s="16"/>
      <c r="H703" s="16"/>
    </row>
    <row r="704" spans="1:8" ht="15.75" customHeight="1">
      <c r="A704" s="16"/>
      <c r="B704" s="16"/>
      <c r="C704" s="16"/>
      <c r="D704" s="16"/>
      <c r="E704" s="16"/>
      <c r="F704" s="16"/>
      <c r="G704" s="16"/>
      <c r="H704" s="16"/>
    </row>
    <row r="705" spans="1:8" ht="15.75" customHeight="1">
      <c r="A705" s="16"/>
      <c r="B705" s="16"/>
      <c r="C705" s="16"/>
      <c r="D705" s="16"/>
      <c r="E705" s="16"/>
      <c r="F705" s="16"/>
      <c r="G705" s="16"/>
      <c r="H705" s="16"/>
    </row>
    <row r="706" spans="1:8" ht="15.75" customHeight="1">
      <c r="A706" s="16"/>
      <c r="B706" s="16"/>
      <c r="C706" s="16"/>
      <c r="D706" s="16"/>
      <c r="E706" s="16"/>
      <c r="F706" s="16"/>
      <c r="G706" s="16"/>
      <c r="H706" s="16"/>
    </row>
    <row r="707" spans="1:8" ht="15.75" customHeight="1">
      <c r="A707" s="16"/>
      <c r="B707" s="16"/>
      <c r="C707" s="16"/>
      <c r="D707" s="16"/>
      <c r="E707" s="16"/>
      <c r="F707" s="16"/>
      <c r="G707" s="16"/>
      <c r="H707" s="16"/>
    </row>
    <row r="708" spans="1:8" ht="15.75" customHeight="1">
      <c r="A708" s="16"/>
      <c r="B708" s="16"/>
      <c r="C708" s="16"/>
      <c r="D708" s="16"/>
      <c r="E708" s="16"/>
      <c r="F708" s="16"/>
      <c r="G708" s="16"/>
      <c r="H708" s="16"/>
    </row>
    <row r="709" spans="1:8" ht="15.75" customHeight="1">
      <c r="A709" s="16"/>
      <c r="B709" s="16"/>
      <c r="C709" s="16"/>
      <c r="D709" s="16"/>
      <c r="E709" s="16"/>
      <c r="F709" s="16"/>
      <c r="G709" s="16"/>
      <c r="H709" s="16"/>
    </row>
    <row r="710" spans="1:8" ht="15.75" customHeight="1">
      <c r="A710" s="16"/>
      <c r="B710" s="16"/>
      <c r="C710" s="16"/>
      <c r="D710" s="16"/>
      <c r="E710" s="16"/>
      <c r="F710" s="16"/>
      <c r="G710" s="16"/>
      <c r="H710" s="16"/>
    </row>
    <row r="711" spans="1:8" ht="15.75" customHeight="1">
      <c r="A711" s="16"/>
      <c r="B711" s="16"/>
      <c r="C711" s="16"/>
      <c r="D711" s="16"/>
      <c r="E711" s="16"/>
      <c r="F711" s="16"/>
      <c r="G711" s="16"/>
      <c r="H711" s="16"/>
    </row>
    <row r="712" spans="1:8" ht="15.75" customHeight="1">
      <c r="A712" s="16"/>
      <c r="B712" s="16"/>
      <c r="C712" s="16"/>
      <c r="D712" s="16"/>
      <c r="E712" s="16"/>
      <c r="F712" s="16"/>
      <c r="G712" s="16"/>
      <c r="H712" s="16"/>
    </row>
    <row r="713" spans="1:8" ht="15.75" customHeight="1">
      <c r="A713" s="16"/>
      <c r="B713" s="16"/>
      <c r="C713" s="16"/>
      <c r="D713" s="16"/>
      <c r="E713" s="16"/>
      <c r="F713" s="16"/>
      <c r="G713" s="16"/>
      <c r="H713" s="16"/>
    </row>
    <row r="714" spans="1:8" ht="15.75" customHeight="1">
      <c r="A714" s="16"/>
      <c r="B714" s="16"/>
      <c r="C714" s="16"/>
      <c r="D714" s="16"/>
      <c r="E714" s="16"/>
      <c r="F714" s="16"/>
      <c r="G714" s="16"/>
      <c r="H714" s="16"/>
    </row>
    <row r="715" spans="1:8" ht="15.75" customHeight="1">
      <c r="A715" s="16"/>
      <c r="B715" s="16"/>
      <c r="C715" s="16"/>
      <c r="D715" s="16"/>
      <c r="E715" s="16"/>
      <c r="F715" s="16"/>
      <c r="G715" s="16"/>
      <c r="H715" s="16"/>
    </row>
    <row r="716" spans="1:8" ht="15.75" customHeight="1">
      <c r="A716" s="16"/>
      <c r="B716" s="16"/>
      <c r="C716" s="16"/>
      <c r="D716" s="16"/>
      <c r="E716" s="16"/>
      <c r="F716" s="16"/>
      <c r="G716" s="16"/>
      <c r="H716" s="16"/>
    </row>
    <row r="717" spans="1:8" ht="15.75" customHeight="1">
      <c r="A717" s="16"/>
      <c r="B717" s="16"/>
      <c r="C717" s="16"/>
      <c r="D717" s="16"/>
      <c r="E717" s="16"/>
      <c r="F717" s="16"/>
      <c r="G717" s="16"/>
      <c r="H717" s="16"/>
    </row>
    <row r="718" spans="1:8" ht="15.75" customHeight="1">
      <c r="A718" s="16"/>
      <c r="B718" s="16"/>
      <c r="C718" s="16"/>
      <c r="D718" s="16"/>
      <c r="E718" s="16"/>
      <c r="F718" s="16"/>
      <c r="G718" s="16"/>
      <c r="H718" s="16"/>
    </row>
    <row r="719" spans="1:8" ht="15.75" customHeight="1">
      <c r="A719" s="16"/>
      <c r="B719" s="16"/>
      <c r="C719" s="16"/>
      <c r="D719" s="16"/>
      <c r="E719" s="16"/>
      <c r="F719" s="16"/>
      <c r="G719" s="16"/>
      <c r="H719" s="16"/>
    </row>
    <row r="720" spans="1:8" ht="15.75" customHeight="1">
      <c r="A720" s="16"/>
      <c r="B720" s="16"/>
      <c r="C720" s="16"/>
      <c r="D720" s="16"/>
      <c r="E720" s="16"/>
      <c r="F720" s="16"/>
      <c r="G720" s="16"/>
      <c r="H720" s="16"/>
    </row>
    <row r="721" spans="1:8" ht="15.75" customHeight="1">
      <c r="A721" s="16"/>
      <c r="B721" s="16"/>
      <c r="C721" s="16"/>
      <c r="D721" s="16"/>
      <c r="E721" s="16"/>
      <c r="F721" s="16"/>
      <c r="G721" s="16"/>
      <c r="H721" s="16"/>
    </row>
    <row r="722" spans="1:8" ht="15.75" customHeight="1">
      <c r="A722" s="16"/>
      <c r="B722" s="16"/>
      <c r="C722" s="16"/>
      <c r="D722" s="16"/>
      <c r="E722" s="16"/>
      <c r="F722" s="16"/>
      <c r="G722" s="16"/>
      <c r="H722" s="16"/>
    </row>
    <row r="723" spans="1:8" ht="15.75" customHeight="1">
      <c r="A723" s="16"/>
      <c r="B723" s="16"/>
      <c r="C723" s="16"/>
      <c r="D723" s="16"/>
      <c r="E723" s="16"/>
      <c r="F723" s="16"/>
      <c r="G723" s="16"/>
      <c r="H723" s="16"/>
    </row>
    <row r="724" spans="1:8" ht="15.75" customHeight="1">
      <c r="A724" s="16"/>
      <c r="B724" s="16"/>
      <c r="C724" s="16"/>
      <c r="D724" s="16"/>
      <c r="E724" s="16"/>
      <c r="F724" s="16"/>
      <c r="G724" s="16"/>
      <c r="H724" s="16"/>
    </row>
    <row r="725" spans="1:8" ht="15.75" customHeight="1">
      <c r="A725" s="16"/>
      <c r="B725" s="16"/>
      <c r="C725" s="16"/>
      <c r="D725" s="16"/>
      <c r="E725" s="16"/>
      <c r="F725" s="16"/>
      <c r="G725" s="16"/>
      <c r="H725" s="16"/>
    </row>
    <row r="726" spans="1:8" ht="15.75" customHeight="1">
      <c r="A726" s="16"/>
      <c r="B726" s="16"/>
      <c r="C726" s="16"/>
      <c r="D726" s="16"/>
      <c r="E726" s="16"/>
      <c r="F726" s="16"/>
      <c r="G726" s="16"/>
      <c r="H726" s="16"/>
    </row>
    <row r="727" spans="1:8" ht="15.75" customHeight="1">
      <c r="A727" s="16"/>
      <c r="B727" s="16"/>
      <c r="C727" s="16"/>
      <c r="D727" s="16"/>
      <c r="E727" s="16"/>
      <c r="F727" s="16"/>
      <c r="G727" s="16"/>
      <c r="H727" s="16"/>
    </row>
    <row r="728" spans="1:8" ht="15.75" customHeight="1">
      <c r="A728" s="16"/>
      <c r="B728" s="16"/>
      <c r="C728" s="16"/>
      <c r="D728" s="16"/>
      <c r="E728" s="16"/>
      <c r="F728" s="16"/>
      <c r="G728" s="16"/>
      <c r="H728" s="16"/>
    </row>
    <row r="729" spans="1:8" ht="15.75" customHeight="1">
      <c r="A729" s="16"/>
      <c r="B729" s="16"/>
      <c r="C729" s="16"/>
      <c r="D729" s="16"/>
      <c r="E729" s="16"/>
      <c r="F729" s="16"/>
      <c r="G729" s="16"/>
      <c r="H729" s="16"/>
    </row>
    <row r="730" spans="1:8" ht="15.75" customHeight="1">
      <c r="A730" s="16"/>
      <c r="B730" s="16"/>
      <c r="C730" s="16"/>
      <c r="D730" s="16"/>
      <c r="E730" s="16"/>
      <c r="F730" s="16"/>
      <c r="G730" s="16"/>
      <c r="H730" s="16"/>
    </row>
    <row r="731" spans="1:8" ht="15.75" customHeight="1">
      <c r="A731" s="16"/>
      <c r="B731" s="16"/>
      <c r="C731" s="16"/>
      <c r="D731" s="16"/>
      <c r="E731" s="16"/>
      <c r="F731" s="16"/>
      <c r="G731" s="16"/>
      <c r="H731" s="16"/>
    </row>
    <row r="732" spans="1:8" ht="15.75" customHeight="1">
      <c r="A732" s="16"/>
      <c r="B732" s="16"/>
      <c r="C732" s="16"/>
      <c r="D732" s="16"/>
      <c r="E732" s="16"/>
      <c r="F732" s="16"/>
      <c r="G732" s="16"/>
      <c r="H732" s="16"/>
    </row>
    <row r="733" spans="1:8" ht="15.75" customHeight="1">
      <c r="A733" s="16"/>
      <c r="B733" s="16"/>
      <c r="C733" s="16"/>
      <c r="D733" s="16"/>
      <c r="E733" s="16"/>
      <c r="F733" s="16"/>
      <c r="G733" s="16"/>
      <c r="H733" s="16"/>
    </row>
    <row r="734" spans="1:8" ht="15.75" customHeight="1">
      <c r="A734" s="16"/>
      <c r="B734" s="16"/>
      <c r="C734" s="16"/>
      <c r="D734" s="16"/>
      <c r="E734" s="16"/>
      <c r="F734" s="16"/>
      <c r="G734" s="16"/>
      <c r="H734" s="16"/>
    </row>
    <row r="735" spans="1:8" ht="15.75" customHeight="1">
      <c r="A735" s="16"/>
      <c r="B735" s="16"/>
      <c r="C735" s="16"/>
      <c r="D735" s="16"/>
      <c r="E735" s="16"/>
      <c r="F735" s="16"/>
      <c r="G735" s="16"/>
      <c r="H735" s="16"/>
    </row>
    <row r="736" spans="1:8" ht="15.75" customHeight="1">
      <c r="A736" s="16"/>
      <c r="B736" s="16"/>
      <c r="C736" s="16"/>
      <c r="D736" s="16"/>
      <c r="E736" s="16"/>
      <c r="F736" s="16"/>
      <c r="G736" s="16"/>
      <c r="H736" s="16"/>
    </row>
    <row r="737" spans="1:8" ht="15.75" customHeight="1">
      <c r="A737" s="16"/>
      <c r="B737" s="16"/>
      <c r="C737" s="16"/>
      <c r="D737" s="16"/>
      <c r="E737" s="16"/>
      <c r="F737" s="16"/>
      <c r="G737" s="16"/>
      <c r="H737" s="16"/>
    </row>
    <row r="738" spans="1:8" ht="15.75" customHeight="1">
      <c r="A738" s="16"/>
      <c r="B738" s="16"/>
      <c r="C738" s="16"/>
      <c r="D738" s="16"/>
      <c r="E738" s="16"/>
      <c r="F738" s="16"/>
      <c r="G738" s="16"/>
      <c r="H738" s="16"/>
    </row>
    <row r="739" spans="1:8" ht="15.75" customHeight="1">
      <c r="A739" s="16"/>
      <c r="B739" s="16"/>
      <c r="C739" s="16"/>
      <c r="D739" s="16"/>
      <c r="E739" s="16"/>
      <c r="F739" s="16"/>
      <c r="G739" s="16"/>
      <c r="H739" s="16"/>
    </row>
    <row r="740" spans="1:8" ht="15.75" customHeight="1">
      <c r="A740" s="16"/>
      <c r="B740" s="16"/>
      <c r="C740" s="16"/>
      <c r="D740" s="16"/>
      <c r="E740" s="16"/>
      <c r="F740" s="16"/>
      <c r="G740" s="16"/>
      <c r="H740" s="16"/>
    </row>
    <row r="741" spans="1:8" ht="15.75" customHeight="1">
      <c r="A741" s="16"/>
      <c r="B741" s="16"/>
      <c r="C741" s="16"/>
      <c r="D741" s="16"/>
      <c r="E741" s="16"/>
      <c r="F741" s="16"/>
      <c r="G741" s="16"/>
      <c r="H741" s="16"/>
    </row>
    <row r="742" spans="1:8" ht="15.75" customHeight="1">
      <c r="A742" s="16"/>
      <c r="B742" s="16"/>
      <c r="C742" s="16"/>
      <c r="D742" s="16"/>
      <c r="E742" s="16"/>
      <c r="F742" s="16"/>
      <c r="G742" s="16"/>
      <c r="H742" s="16"/>
    </row>
    <row r="743" spans="1:8" ht="15.75" customHeight="1">
      <c r="A743" s="16"/>
      <c r="B743" s="16"/>
      <c r="C743" s="16"/>
      <c r="D743" s="16"/>
      <c r="E743" s="16"/>
      <c r="F743" s="16"/>
      <c r="G743" s="16"/>
      <c r="H743" s="16"/>
    </row>
    <row r="744" spans="1:8" ht="15.75" customHeight="1">
      <c r="A744" s="16"/>
      <c r="B744" s="16"/>
      <c r="C744" s="16"/>
      <c r="D744" s="16"/>
      <c r="E744" s="16"/>
      <c r="F744" s="16"/>
      <c r="G744" s="16"/>
      <c r="H744" s="16"/>
    </row>
    <row r="745" spans="1:8" ht="15.75" customHeight="1">
      <c r="A745" s="16"/>
      <c r="B745" s="16"/>
      <c r="C745" s="16"/>
      <c r="D745" s="16"/>
      <c r="E745" s="16"/>
      <c r="F745" s="16"/>
      <c r="G745" s="16"/>
      <c r="H745" s="16"/>
    </row>
    <row r="746" spans="1:8" ht="15.75" customHeight="1">
      <c r="A746" s="16"/>
      <c r="B746" s="16"/>
      <c r="C746" s="16"/>
      <c r="D746" s="16"/>
      <c r="E746" s="16"/>
      <c r="F746" s="16"/>
      <c r="G746" s="16"/>
      <c r="H746" s="16"/>
    </row>
    <row r="747" spans="1:8" ht="15.75" customHeight="1">
      <c r="A747" s="16"/>
      <c r="B747" s="16"/>
      <c r="C747" s="16"/>
      <c r="D747" s="16"/>
      <c r="E747" s="16"/>
      <c r="F747" s="16"/>
      <c r="G747" s="16"/>
      <c r="H747" s="16"/>
    </row>
    <row r="748" spans="1:8" ht="15.75" customHeight="1">
      <c r="A748" s="16"/>
      <c r="B748" s="16"/>
      <c r="C748" s="16"/>
      <c r="D748" s="16"/>
      <c r="E748" s="16"/>
      <c r="F748" s="16"/>
      <c r="G748" s="16"/>
      <c r="H748" s="16"/>
    </row>
    <row r="749" spans="1:8" ht="15.75" customHeight="1">
      <c r="A749" s="16"/>
      <c r="B749" s="16"/>
      <c r="C749" s="16"/>
      <c r="D749" s="16"/>
      <c r="E749" s="16"/>
      <c r="F749" s="16"/>
      <c r="G749" s="16"/>
      <c r="H749" s="16"/>
    </row>
    <row r="750" spans="1:8" ht="15.75" customHeight="1">
      <c r="A750" s="16"/>
      <c r="B750" s="16"/>
      <c r="C750" s="16"/>
      <c r="D750" s="16"/>
      <c r="E750" s="16"/>
      <c r="F750" s="16"/>
      <c r="G750" s="16"/>
      <c r="H750" s="16"/>
    </row>
    <row r="751" spans="1:8" ht="15.75" customHeight="1">
      <c r="A751" s="16"/>
      <c r="B751" s="16"/>
      <c r="C751" s="16"/>
      <c r="D751" s="16"/>
      <c r="E751" s="16"/>
      <c r="F751" s="16"/>
      <c r="G751" s="16"/>
      <c r="H751" s="16"/>
    </row>
    <row r="752" spans="1:8" ht="15.75" customHeight="1">
      <c r="A752" s="16"/>
      <c r="B752" s="16"/>
      <c r="C752" s="16"/>
      <c r="D752" s="16"/>
      <c r="E752" s="16"/>
      <c r="F752" s="16"/>
      <c r="G752" s="16"/>
      <c r="H752" s="16"/>
    </row>
    <row r="753" spans="1:8" ht="15.75" customHeight="1">
      <c r="A753" s="16"/>
      <c r="B753" s="16"/>
      <c r="C753" s="16"/>
      <c r="D753" s="16"/>
      <c r="E753" s="16"/>
      <c r="F753" s="16"/>
      <c r="G753" s="16"/>
      <c r="H753" s="16"/>
    </row>
    <row r="754" spans="1:8" ht="15.75" customHeight="1">
      <c r="A754" s="16"/>
      <c r="B754" s="16"/>
      <c r="C754" s="16"/>
      <c r="D754" s="16"/>
      <c r="E754" s="16"/>
      <c r="F754" s="16"/>
      <c r="G754" s="16"/>
      <c r="H754" s="16"/>
    </row>
    <row r="755" spans="1:8" ht="15.75" customHeight="1">
      <c r="A755" s="16"/>
      <c r="B755" s="16"/>
      <c r="C755" s="16"/>
      <c r="D755" s="16"/>
      <c r="E755" s="16"/>
      <c r="F755" s="16"/>
      <c r="G755" s="16"/>
      <c r="H755" s="16"/>
    </row>
    <row r="756" spans="1:8" ht="15.75" customHeight="1">
      <c r="A756" s="16"/>
      <c r="B756" s="16"/>
      <c r="C756" s="16"/>
      <c r="D756" s="16"/>
      <c r="E756" s="16"/>
      <c r="F756" s="16"/>
      <c r="G756" s="16"/>
      <c r="H756" s="16"/>
    </row>
    <row r="757" spans="1:8" ht="15.75" customHeight="1">
      <c r="A757" s="16"/>
      <c r="B757" s="16"/>
      <c r="C757" s="16"/>
      <c r="D757" s="16"/>
      <c r="E757" s="16"/>
      <c r="F757" s="16"/>
      <c r="G757" s="16"/>
      <c r="H757" s="16"/>
    </row>
    <row r="758" spans="1:8" ht="15.75" customHeight="1">
      <c r="A758" s="16"/>
      <c r="B758" s="16"/>
      <c r="C758" s="16"/>
      <c r="D758" s="16"/>
      <c r="E758" s="16"/>
      <c r="F758" s="16"/>
      <c r="G758" s="16"/>
      <c r="H758" s="16"/>
    </row>
    <row r="759" spans="1:8" ht="15.75" customHeight="1">
      <c r="A759" s="16"/>
      <c r="B759" s="16"/>
      <c r="C759" s="16"/>
      <c r="D759" s="16"/>
      <c r="E759" s="16"/>
      <c r="F759" s="16"/>
      <c r="G759" s="16"/>
      <c r="H759" s="16"/>
    </row>
    <row r="760" spans="1:8" ht="15.75" customHeight="1">
      <c r="A760" s="16"/>
      <c r="B760" s="16"/>
      <c r="C760" s="16"/>
      <c r="D760" s="16"/>
      <c r="E760" s="16"/>
      <c r="F760" s="16"/>
      <c r="G760" s="16"/>
      <c r="H760" s="16"/>
    </row>
    <row r="761" spans="1:8" ht="15.75" customHeight="1">
      <c r="A761" s="16"/>
      <c r="B761" s="16"/>
      <c r="C761" s="16"/>
      <c r="D761" s="16"/>
      <c r="E761" s="16"/>
      <c r="F761" s="16"/>
      <c r="G761" s="16"/>
      <c r="H761" s="16"/>
    </row>
    <row r="762" spans="1:8" ht="15.75" customHeight="1">
      <c r="A762" s="16"/>
      <c r="B762" s="16"/>
      <c r="C762" s="16"/>
      <c r="D762" s="16"/>
      <c r="E762" s="16"/>
      <c r="F762" s="16"/>
      <c r="G762" s="16"/>
      <c r="H762" s="16"/>
    </row>
    <row r="763" spans="1:8" ht="15.75" customHeight="1">
      <c r="A763" s="16"/>
      <c r="B763" s="16"/>
      <c r="C763" s="16"/>
      <c r="D763" s="16"/>
      <c r="E763" s="16"/>
      <c r="F763" s="16"/>
      <c r="G763" s="16"/>
      <c r="H763" s="16"/>
    </row>
    <row r="764" spans="1:8" ht="15.75" customHeight="1">
      <c r="A764" s="16"/>
      <c r="B764" s="16"/>
      <c r="C764" s="16"/>
      <c r="D764" s="16"/>
      <c r="E764" s="16"/>
      <c r="F764" s="16"/>
      <c r="G764" s="16"/>
      <c r="H764" s="16"/>
    </row>
    <row r="765" spans="1:8" ht="15.75" customHeight="1">
      <c r="A765" s="16"/>
      <c r="B765" s="16"/>
      <c r="C765" s="16"/>
      <c r="D765" s="16"/>
      <c r="E765" s="16"/>
      <c r="F765" s="16"/>
      <c r="G765" s="16"/>
      <c r="H765" s="16"/>
    </row>
    <row r="766" spans="1:8" ht="15.75" customHeight="1">
      <c r="A766" s="16"/>
      <c r="B766" s="16"/>
      <c r="C766" s="16"/>
      <c r="D766" s="16"/>
      <c r="E766" s="16"/>
      <c r="F766" s="16"/>
      <c r="G766" s="16"/>
      <c r="H766" s="16"/>
    </row>
    <row r="767" spans="1:8" ht="15.75" customHeight="1">
      <c r="A767" s="16"/>
      <c r="B767" s="16"/>
      <c r="C767" s="16"/>
      <c r="D767" s="16"/>
      <c r="E767" s="16"/>
      <c r="F767" s="16"/>
      <c r="G767" s="16"/>
      <c r="H767" s="16"/>
    </row>
    <row r="768" spans="1:8" ht="15.75" customHeight="1">
      <c r="A768" s="16"/>
      <c r="B768" s="16"/>
      <c r="C768" s="16"/>
      <c r="D768" s="16"/>
      <c r="E768" s="16"/>
      <c r="F768" s="16"/>
      <c r="G768" s="16"/>
      <c r="H768" s="16"/>
    </row>
    <row r="769" spans="1:8" ht="15.75" customHeight="1">
      <c r="A769" s="16"/>
      <c r="B769" s="16"/>
      <c r="C769" s="16"/>
      <c r="D769" s="16"/>
      <c r="E769" s="16"/>
      <c r="F769" s="16"/>
      <c r="G769" s="16"/>
      <c r="H769" s="16"/>
    </row>
    <row r="770" spans="1:8" ht="15.75" customHeight="1">
      <c r="A770" s="16"/>
      <c r="B770" s="16"/>
      <c r="C770" s="16"/>
      <c r="D770" s="16"/>
      <c r="E770" s="16"/>
      <c r="F770" s="16"/>
      <c r="G770" s="16"/>
      <c r="H770" s="16"/>
    </row>
    <row r="771" spans="1:8" ht="15.75" customHeight="1">
      <c r="A771" s="16"/>
      <c r="B771" s="16"/>
      <c r="C771" s="16"/>
      <c r="D771" s="16"/>
      <c r="E771" s="16"/>
      <c r="F771" s="16"/>
      <c r="G771" s="16"/>
      <c r="H771" s="16"/>
    </row>
    <row r="772" spans="1:8" ht="15.75" customHeight="1">
      <c r="A772" s="16"/>
      <c r="B772" s="16"/>
      <c r="C772" s="16"/>
      <c r="D772" s="16"/>
      <c r="E772" s="16"/>
      <c r="F772" s="16"/>
      <c r="G772" s="16"/>
      <c r="H772" s="16"/>
    </row>
    <row r="773" spans="1:8" ht="15.75" customHeight="1">
      <c r="A773" s="16"/>
      <c r="B773" s="16"/>
      <c r="C773" s="16"/>
      <c r="D773" s="16"/>
      <c r="E773" s="16"/>
      <c r="F773" s="16"/>
      <c r="G773" s="16"/>
      <c r="H773" s="16"/>
    </row>
    <row r="774" spans="1:8" ht="15.75" customHeight="1">
      <c r="A774" s="16"/>
      <c r="B774" s="16"/>
      <c r="C774" s="16"/>
      <c r="D774" s="16"/>
      <c r="E774" s="16"/>
      <c r="F774" s="16"/>
      <c r="G774" s="16"/>
      <c r="H774" s="16"/>
    </row>
    <row r="775" spans="1:8" ht="15.75" customHeight="1">
      <c r="A775" s="16"/>
      <c r="B775" s="16"/>
      <c r="C775" s="16"/>
      <c r="D775" s="16"/>
      <c r="E775" s="16"/>
      <c r="F775" s="16"/>
      <c r="G775" s="16"/>
      <c r="H775" s="16"/>
    </row>
    <row r="776" spans="1:8" ht="15.75" customHeight="1">
      <c r="A776" s="16"/>
      <c r="B776" s="16"/>
      <c r="C776" s="16"/>
      <c r="D776" s="16"/>
      <c r="E776" s="16"/>
      <c r="F776" s="16"/>
      <c r="G776" s="16"/>
      <c r="H776" s="16"/>
    </row>
    <row r="777" spans="1:8" ht="15.75" customHeight="1">
      <c r="A777" s="16"/>
      <c r="B777" s="16"/>
      <c r="C777" s="16"/>
      <c r="D777" s="16"/>
      <c r="E777" s="16"/>
      <c r="F777" s="16"/>
      <c r="G777" s="16"/>
      <c r="H777" s="16"/>
    </row>
    <row r="778" spans="1:8" ht="15.75" customHeight="1">
      <c r="A778" s="16"/>
      <c r="B778" s="16"/>
      <c r="C778" s="16"/>
      <c r="D778" s="16"/>
      <c r="E778" s="16"/>
      <c r="F778" s="16"/>
      <c r="G778" s="16"/>
      <c r="H778" s="16"/>
    </row>
    <row r="779" spans="1:8" ht="15.75" customHeight="1">
      <c r="A779" s="16"/>
      <c r="B779" s="16"/>
      <c r="C779" s="16"/>
      <c r="D779" s="16"/>
      <c r="E779" s="16"/>
      <c r="F779" s="16"/>
      <c r="G779" s="16"/>
      <c r="H779" s="16"/>
    </row>
    <row r="780" spans="1:8" ht="15.75" customHeight="1">
      <c r="A780" s="16"/>
      <c r="B780" s="16"/>
      <c r="C780" s="16"/>
      <c r="D780" s="16"/>
      <c r="E780" s="16"/>
      <c r="F780" s="16"/>
      <c r="G780" s="16"/>
      <c r="H780" s="16"/>
    </row>
    <row r="781" spans="1:8" ht="15.75" customHeight="1">
      <c r="A781" s="16"/>
      <c r="B781" s="16"/>
      <c r="C781" s="16"/>
      <c r="D781" s="16"/>
      <c r="E781" s="16"/>
      <c r="F781" s="16"/>
      <c r="G781" s="16"/>
      <c r="H781" s="16"/>
    </row>
    <row r="782" spans="1:8" ht="15.75" customHeight="1">
      <c r="A782" s="16"/>
      <c r="B782" s="16"/>
      <c r="C782" s="16"/>
      <c r="D782" s="16"/>
      <c r="E782" s="16"/>
      <c r="F782" s="16"/>
      <c r="G782" s="16"/>
      <c r="H782" s="16"/>
    </row>
    <row r="783" spans="1:8" ht="15.75" customHeight="1">
      <c r="A783" s="16"/>
      <c r="B783" s="16"/>
      <c r="C783" s="16"/>
      <c r="D783" s="16"/>
      <c r="E783" s="16"/>
      <c r="F783" s="16"/>
      <c r="G783" s="16"/>
      <c r="H783" s="16"/>
    </row>
    <row r="784" spans="1:8" ht="15.75" customHeight="1">
      <c r="A784" s="16"/>
      <c r="B784" s="16"/>
      <c r="C784" s="16"/>
      <c r="D784" s="16"/>
      <c r="E784" s="16"/>
      <c r="F784" s="16"/>
      <c r="G784" s="16"/>
      <c r="H784" s="16"/>
    </row>
    <row r="785" spans="1:8" ht="15.75" customHeight="1">
      <c r="A785" s="16"/>
      <c r="B785" s="16"/>
      <c r="C785" s="16"/>
      <c r="D785" s="16"/>
      <c r="E785" s="16"/>
      <c r="F785" s="16"/>
      <c r="G785" s="16"/>
      <c r="H785" s="16"/>
    </row>
    <row r="786" spans="1:8" ht="15.75" customHeight="1">
      <c r="A786" s="16"/>
      <c r="B786" s="16"/>
      <c r="C786" s="16"/>
      <c r="D786" s="16"/>
      <c r="E786" s="16"/>
      <c r="F786" s="16"/>
      <c r="G786" s="16"/>
      <c r="H786" s="16"/>
    </row>
    <row r="787" spans="1:8" ht="15.75" customHeight="1">
      <c r="A787" s="16"/>
      <c r="B787" s="16"/>
      <c r="C787" s="16"/>
      <c r="D787" s="16"/>
      <c r="E787" s="16"/>
      <c r="F787" s="16"/>
      <c r="G787" s="16"/>
      <c r="H787" s="16"/>
    </row>
    <row r="788" spans="1:8" ht="15.75" customHeight="1">
      <c r="A788" s="16"/>
      <c r="B788" s="16"/>
      <c r="C788" s="16"/>
      <c r="D788" s="16"/>
      <c r="E788" s="16"/>
      <c r="F788" s="16"/>
      <c r="G788" s="16"/>
      <c r="H788" s="16"/>
    </row>
    <row r="789" spans="1:8" ht="15.75" customHeight="1">
      <c r="A789" s="16"/>
      <c r="B789" s="16"/>
      <c r="C789" s="16"/>
      <c r="D789" s="16"/>
      <c r="E789" s="16"/>
      <c r="F789" s="16"/>
      <c r="G789" s="16"/>
      <c r="H789" s="16"/>
    </row>
    <row r="790" spans="1:8" ht="15.75" customHeight="1">
      <c r="A790" s="16"/>
      <c r="B790" s="16"/>
      <c r="C790" s="16"/>
      <c r="D790" s="16"/>
      <c r="E790" s="16"/>
      <c r="F790" s="16"/>
      <c r="G790" s="16"/>
      <c r="H790" s="16"/>
    </row>
    <row r="791" spans="1:8" ht="15.75" customHeight="1">
      <c r="A791" s="16"/>
      <c r="B791" s="16"/>
      <c r="C791" s="16"/>
      <c r="D791" s="16"/>
      <c r="E791" s="16"/>
      <c r="F791" s="16"/>
      <c r="G791" s="16"/>
      <c r="H791" s="16"/>
    </row>
    <row r="792" spans="1:8" ht="15.75" customHeight="1">
      <c r="A792" s="16"/>
      <c r="B792" s="16"/>
      <c r="C792" s="16"/>
      <c r="D792" s="16"/>
      <c r="E792" s="16"/>
      <c r="F792" s="16"/>
      <c r="G792" s="16"/>
      <c r="H792" s="16"/>
    </row>
    <row r="793" spans="1:8" ht="15.75" customHeight="1">
      <c r="A793" s="16"/>
      <c r="B793" s="16"/>
      <c r="C793" s="16"/>
      <c r="D793" s="16"/>
      <c r="E793" s="16"/>
      <c r="F793" s="16"/>
      <c r="G793" s="16"/>
      <c r="H793" s="16"/>
    </row>
    <row r="794" spans="1:8" ht="15.75" customHeight="1">
      <c r="A794" s="16"/>
      <c r="B794" s="16"/>
      <c r="C794" s="16"/>
      <c r="D794" s="16"/>
      <c r="E794" s="16"/>
      <c r="F794" s="16"/>
      <c r="G794" s="16"/>
      <c r="H794" s="16"/>
    </row>
    <row r="795" spans="1:8" ht="15.75" customHeight="1">
      <c r="A795" s="16"/>
      <c r="B795" s="16"/>
      <c r="C795" s="16"/>
      <c r="D795" s="16"/>
      <c r="E795" s="16"/>
      <c r="F795" s="16"/>
      <c r="G795" s="16"/>
      <c r="H795" s="16"/>
    </row>
    <row r="796" spans="1:8" ht="15.75" customHeight="1">
      <c r="A796" s="16"/>
      <c r="B796" s="16"/>
      <c r="C796" s="16"/>
      <c r="D796" s="16"/>
      <c r="E796" s="16"/>
      <c r="F796" s="16"/>
      <c r="G796" s="16"/>
      <c r="H796" s="16"/>
    </row>
    <row r="797" spans="1:8" ht="15.75" customHeight="1">
      <c r="A797" s="16"/>
      <c r="B797" s="16"/>
      <c r="C797" s="16"/>
      <c r="D797" s="16"/>
      <c r="E797" s="16"/>
      <c r="F797" s="16"/>
      <c r="G797" s="16"/>
      <c r="H797" s="16"/>
    </row>
    <row r="798" spans="1:8" ht="15.75" customHeight="1">
      <c r="A798" s="16"/>
      <c r="B798" s="16"/>
      <c r="C798" s="16"/>
      <c r="D798" s="16"/>
      <c r="E798" s="16"/>
      <c r="F798" s="16"/>
      <c r="G798" s="16"/>
      <c r="H798" s="16"/>
    </row>
    <row r="799" spans="1:8" ht="15.75" customHeight="1">
      <c r="A799" s="16"/>
      <c r="B799" s="16"/>
      <c r="C799" s="16"/>
      <c r="D799" s="16"/>
      <c r="E799" s="16"/>
      <c r="F799" s="16"/>
      <c r="G799" s="16"/>
      <c r="H799" s="16"/>
    </row>
    <row r="800" spans="1:8" ht="15.75" customHeight="1">
      <c r="A800" s="16"/>
      <c r="B800" s="16"/>
      <c r="C800" s="16"/>
      <c r="D800" s="16"/>
      <c r="E800" s="16"/>
      <c r="F800" s="16"/>
      <c r="G800" s="16"/>
      <c r="H800" s="16"/>
    </row>
    <row r="801" spans="1:8" ht="15.75" customHeight="1">
      <c r="A801" s="16"/>
      <c r="B801" s="16"/>
      <c r="C801" s="16"/>
      <c r="D801" s="16"/>
      <c r="E801" s="16"/>
      <c r="F801" s="16"/>
      <c r="G801" s="16"/>
      <c r="H801" s="16"/>
    </row>
    <row r="802" spans="1:8" ht="15.75" customHeight="1">
      <c r="A802" s="16"/>
      <c r="B802" s="16"/>
      <c r="C802" s="16"/>
      <c r="D802" s="16"/>
      <c r="E802" s="16"/>
      <c r="F802" s="16"/>
      <c r="G802" s="16"/>
      <c r="H802" s="16"/>
    </row>
    <row r="803" spans="1:8" ht="15.75" customHeight="1">
      <c r="A803" s="16"/>
      <c r="B803" s="16"/>
      <c r="C803" s="16"/>
      <c r="D803" s="16"/>
      <c r="E803" s="16"/>
      <c r="F803" s="16"/>
      <c r="G803" s="16"/>
      <c r="H803" s="16"/>
    </row>
    <row r="804" spans="1:8" ht="15.75" customHeight="1">
      <c r="A804" s="16"/>
      <c r="B804" s="16"/>
      <c r="C804" s="16"/>
      <c r="D804" s="16"/>
      <c r="E804" s="16"/>
      <c r="F804" s="16"/>
      <c r="G804" s="16"/>
      <c r="H804" s="16"/>
    </row>
    <row r="805" spans="1:8" ht="15.75" customHeight="1">
      <c r="A805" s="16"/>
      <c r="B805" s="16"/>
      <c r="C805" s="16"/>
      <c r="D805" s="16"/>
      <c r="E805" s="16"/>
      <c r="F805" s="16"/>
      <c r="G805" s="16"/>
      <c r="H805" s="16"/>
    </row>
    <row r="806" spans="1:8" ht="15.75" customHeight="1">
      <c r="A806" s="16"/>
      <c r="B806" s="16"/>
      <c r="C806" s="16"/>
      <c r="D806" s="16"/>
      <c r="E806" s="16"/>
      <c r="F806" s="16"/>
      <c r="G806" s="16"/>
      <c r="H806" s="16"/>
    </row>
    <row r="807" spans="1:8" ht="15.75" customHeight="1">
      <c r="A807" s="16"/>
      <c r="B807" s="16"/>
      <c r="C807" s="16"/>
      <c r="D807" s="16"/>
      <c r="E807" s="16"/>
      <c r="F807" s="16"/>
      <c r="G807" s="16"/>
      <c r="H807" s="16"/>
    </row>
    <row r="808" spans="1:8" ht="15.75" customHeight="1">
      <c r="A808" s="16"/>
      <c r="B808" s="16"/>
      <c r="C808" s="16"/>
      <c r="D808" s="16"/>
      <c r="E808" s="16"/>
      <c r="F808" s="16"/>
      <c r="G808" s="16"/>
      <c r="H808" s="16"/>
    </row>
    <row r="809" spans="1:8" ht="15.75" customHeight="1">
      <c r="A809" s="16"/>
      <c r="B809" s="16"/>
      <c r="C809" s="16"/>
      <c r="D809" s="16"/>
      <c r="E809" s="16"/>
      <c r="F809" s="16"/>
      <c r="G809" s="16"/>
      <c r="H809" s="16"/>
    </row>
    <row r="810" spans="1:8" ht="15.75" customHeight="1">
      <c r="A810" s="16"/>
      <c r="B810" s="16"/>
      <c r="C810" s="16"/>
      <c r="D810" s="16"/>
      <c r="E810" s="16"/>
      <c r="F810" s="16"/>
      <c r="G810" s="16"/>
      <c r="H810" s="16"/>
    </row>
    <row r="811" spans="1:8" ht="15.75" customHeight="1">
      <c r="A811" s="16"/>
      <c r="B811" s="16"/>
      <c r="C811" s="16"/>
      <c r="D811" s="16"/>
      <c r="E811" s="16"/>
      <c r="F811" s="16"/>
      <c r="G811" s="16"/>
      <c r="H811" s="16"/>
    </row>
    <row r="812" spans="1:8" ht="15.75" customHeight="1">
      <c r="A812" s="16"/>
      <c r="B812" s="16"/>
      <c r="C812" s="16"/>
      <c r="D812" s="16"/>
      <c r="E812" s="16"/>
      <c r="F812" s="16"/>
      <c r="G812" s="16"/>
      <c r="H812" s="16"/>
    </row>
    <row r="813" spans="1:8" ht="15.75" customHeight="1">
      <c r="A813" s="16"/>
      <c r="B813" s="16"/>
      <c r="C813" s="16"/>
      <c r="D813" s="16"/>
      <c r="E813" s="16"/>
      <c r="F813" s="16"/>
      <c r="G813" s="16"/>
      <c r="H813" s="16"/>
    </row>
    <row r="814" spans="1:8" ht="15.75" customHeight="1">
      <c r="A814" s="16"/>
      <c r="B814" s="16"/>
      <c r="C814" s="16"/>
      <c r="D814" s="16"/>
      <c r="E814" s="16"/>
      <c r="F814" s="16"/>
      <c r="G814" s="16"/>
      <c r="H814" s="16"/>
    </row>
    <row r="815" spans="1:8" ht="15.75" customHeight="1">
      <c r="A815" s="16"/>
      <c r="B815" s="16"/>
      <c r="C815" s="16"/>
      <c r="D815" s="16"/>
      <c r="E815" s="16"/>
      <c r="F815" s="16"/>
      <c r="G815" s="16"/>
      <c r="H815" s="16"/>
    </row>
    <row r="816" spans="1:8" ht="15.75" customHeight="1">
      <c r="A816" s="16"/>
      <c r="B816" s="16"/>
      <c r="C816" s="16"/>
      <c r="D816" s="16"/>
      <c r="E816" s="16"/>
      <c r="F816" s="16"/>
      <c r="G816" s="16"/>
      <c r="H816" s="16"/>
    </row>
    <row r="817" spans="1:8" ht="15.75" customHeight="1">
      <c r="A817" s="16"/>
      <c r="B817" s="16"/>
      <c r="C817" s="16"/>
      <c r="D817" s="16"/>
      <c r="E817" s="16"/>
      <c r="F817" s="16"/>
      <c r="G817" s="16"/>
      <c r="H817" s="16"/>
    </row>
    <row r="818" spans="1:8" ht="15.75" customHeight="1">
      <c r="A818" s="16"/>
      <c r="B818" s="16"/>
      <c r="C818" s="16"/>
      <c r="D818" s="16"/>
      <c r="E818" s="16"/>
      <c r="F818" s="16"/>
      <c r="G818" s="16"/>
      <c r="H818" s="16"/>
    </row>
    <row r="819" spans="1:8" ht="15.75" customHeight="1">
      <c r="A819" s="16"/>
      <c r="B819" s="16"/>
      <c r="C819" s="16"/>
      <c r="D819" s="16"/>
      <c r="E819" s="16"/>
      <c r="F819" s="16"/>
      <c r="G819" s="16"/>
      <c r="H819" s="16"/>
    </row>
    <row r="820" spans="1:8" ht="15.75" customHeight="1">
      <c r="A820" s="16"/>
      <c r="B820" s="16"/>
      <c r="C820" s="16"/>
      <c r="D820" s="16"/>
      <c r="E820" s="16"/>
      <c r="F820" s="16"/>
      <c r="G820" s="16"/>
      <c r="H820" s="16"/>
    </row>
    <row r="821" spans="1:8" ht="15.75" customHeight="1">
      <c r="A821" s="16"/>
      <c r="B821" s="16"/>
      <c r="C821" s="16"/>
      <c r="D821" s="16"/>
      <c r="E821" s="16"/>
      <c r="F821" s="16"/>
      <c r="G821" s="16"/>
      <c r="H821" s="16"/>
    </row>
    <row r="822" spans="1:8" ht="15.75" customHeight="1">
      <c r="A822" s="16"/>
      <c r="B822" s="16"/>
      <c r="C822" s="16"/>
      <c r="D822" s="16"/>
      <c r="E822" s="16"/>
      <c r="F822" s="16"/>
      <c r="G822" s="16"/>
      <c r="H822" s="16"/>
    </row>
    <row r="823" spans="1:8" ht="15.75" customHeight="1">
      <c r="A823" s="16"/>
      <c r="B823" s="16"/>
      <c r="C823" s="16"/>
      <c r="D823" s="16"/>
      <c r="E823" s="16"/>
      <c r="F823" s="16"/>
      <c r="G823" s="16"/>
      <c r="H823" s="16"/>
    </row>
    <row r="824" spans="1:8" ht="15.75" customHeight="1">
      <c r="A824" s="16"/>
      <c r="B824" s="16"/>
      <c r="C824" s="16"/>
      <c r="D824" s="16"/>
      <c r="E824" s="16"/>
      <c r="F824" s="16"/>
      <c r="G824" s="16"/>
      <c r="H824" s="16"/>
    </row>
    <row r="825" spans="1:8" ht="15.75" customHeight="1">
      <c r="A825" s="16"/>
      <c r="B825" s="16"/>
      <c r="C825" s="16"/>
      <c r="D825" s="16"/>
      <c r="E825" s="16"/>
      <c r="F825" s="16"/>
      <c r="G825" s="16"/>
      <c r="H825" s="16"/>
    </row>
    <row r="826" spans="1:8" ht="15.75" customHeight="1">
      <c r="A826" s="16"/>
      <c r="B826" s="16"/>
      <c r="C826" s="16"/>
      <c r="D826" s="16"/>
      <c r="E826" s="16"/>
      <c r="F826" s="16"/>
      <c r="G826" s="16"/>
      <c r="H826" s="16"/>
    </row>
    <row r="827" spans="1:8" ht="15.75" customHeight="1">
      <c r="A827" s="16"/>
      <c r="B827" s="16"/>
      <c r="C827" s="16"/>
      <c r="D827" s="16"/>
      <c r="E827" s="16"/>
      <c r="F827" s="16"/>
      <c r="G827" s="16"/>
      <c r="H827" s="16"/>
    </row>
    <row r="828" spans="1:8" ht="15.75" customHeight="1">
      <c r="A828" s="16"/>
      <c r="B828" s="16"/>
      <c r="C828" s="16"/>
      <c r="D828" s="16"/>
      <c r="E828" s="16"/>
      <c r="F828" s="16"/>
      <c r="G828" s="16"/>
      <c r="H828" s="16"/>
    </row>
    <row r="829" spans="1:8" ht="15.75" customHeight="1">
      <c r="A829" s="16"/>
      <c r="B829" s="16"/>
      <c r="C829" s="16"/>
      <c r="D829" s="16"/>
      <c r="E829" s="16"/>
      <c r="F829" s="16"/>
      <c r="G829" s="16"/>
      <c r="H829" s="16"/>
    </row>
    <row r="830" spans="1:8" ht="15.75" customHeight="1">
      <c r="A830" s="16"/>
      <c r="B830" s="16"/>
      <c r="C830" s="16"/>
      <c r="D830" s="16"/>
      <c r="E830" s="16"/>
      <c r="F830" s="16"/>
      <c r="G830" s="16"/>
      <c r="H830" s="16"/>
    </row>
    <row r="831" spans="1:8" ht="15.75" customHeight="1">
      <c r="A831" s="16"/>
      <c r="B831" s="16"/>
      <c r="C831" s="16"/>
      <c r="D831" s="16"/>
      <c r="E831" s="16"/>
      <c r="F831" s="16"/>
      <c r="G831" s="16"/>
      <c r="H831" s="16"/>
    </row>
    <row r="832" spans="1:8" ht="15.75" customHeight="1">
      <c r="A832" s="16"/>
      <c r="B832" s="16"/>
      <c r="C832" s="16"/>
      <c r="D832" s="16"/>
      <c r="E832" s="16"/>
      <c r="F832" s="16"/>
      <c r="G832" s="16"/>
      <c r="H832" s="16"/>
    </row>
    <row r="833" spans="1:8" ht="15.75" customHeight="1">
      <c r="A833" s="16"/>
      <c r="B833" s="16"/>
      <c r="C833" s="16"/>
      <c r="D833" s="16"/>
      <c r="E833" s="16"/>
      <c r="F833" s="16"/>
      <c r="G833" s="16"/>
      <c r="H833" s="16"/>
    </row>
    <row r="834" spans="1:8" ht="15.75" customHeight="1">
      <c r="A834" s="16"/>
      <c r="B834" s="16"/>
      <c r="C834" s="16"/>
      <c r="D834" s="16"/>
      <c r="E834" s="16"/>
      <c r="F834" s="16"/>
      <c r="G834" s="16"/>
      <c r="H834" s="16"/>
    </row>
    <row r="835" spans="1:8" ht="15.75" customHeight="1">
      <c r="A835" s="16"/>
      <c r="B835" s="16"/>
      <c r="C835" s="16"/>
      <c r="D835" s="16"/>
      <c r="E835" s="16"/>
      <c r="F835" s="16"/>
      <c r="G835" s="16"/>
      <c r="H835" s="16"/>
    </row>
    <row r="836" spans="1:8" ht="15.75" customHeight="1">
      <c r="A836" s="16"/>
      <c r="B836" s="16"/>
      <c r="C836" s="16"/>
      <c r="D836" s="16"/>
      <c r="E836" s="16"/>
      <c r="F836" s="16"/>
      <c r="G836" s="16"/>
      <c r="H836" s="16"/>
    </row>
    <row r="837" spans="1:8" ht="15.75" customHeight="1">
      <c r="A837" s="16"/>
      <c r="B837" s="16"/>
      <c r="C837" s="16"/>
      <c r="D837" s="16"/>
      <c r="E837" s="16"/>
      <c r="F837" s="16"/>
      <c r="G837" s="16"/>
      <c r="H837" s="16"/>
    </row>
    <row r="838" spans="1:8" ht="15.75" customHeight="1">
      <c r="A838" s="16"/>
      <c r="B838" s="16"/>
      <c r="C838" s="16"/>
      <c r="D838" s="16"/>
      <c r="E838" s="16"/>
      <c r="F838" s="16"/>
      <c r="G838" s="16"/>
      <c r="H838" s="16"/>
    </row>
    <row r="839" spans="1:8" ht="15.75" customHeight="1">
      <c r="A839" s="16"/>
      <c r="B839" s="16"/>
      <c r="C839" s="16"/>
      <c r="D839" s="16"/>
      <c r="E839" s="16"/>
      <c r="F839" s="16"/>
      <c r="G839" s="16"/>
      <c r="H839" s="16"/>
    </row>
    <row r="840" spans="1:8" ht="15.75" customHeight="1">
      <c r="A840" s="16"/>
      <c r="B840" s="16"/>
      <c r="C840" s="16"/>
      <c r="D840" s="16"/>
      <c r="E840" s="16"/>
      <c r="F840" s="16"/>
      <c r="G840" s="16"/>
      <c r="H840" s="16"/>
    </row>
    <row r="841" spans="1:8" ht="15.75" customHeight="1">
      <c r="A841" s="16"/>
      <c r="B841" s="16"/>
      <c r="C841" s="16"/>
      <c r="D841" s="16"/>
      <c r="E841" s="16"/>
      <c r="F841" s="16"/>
      <c r="G841" s="16"/>
      <c r="H841" s="16"/>
    </row>
    <row r="842" spans="1:8" ht="15.75" customHeight="1">
      <c r="A842" s="16"/>
      <c r="B842" s="16"/>
      <c r="C842" s="16"/>
      <c r="D842" s="16"/>
      <c r="E842" s="16"/>
      <c r="F842" s="16"/>
      <c r="G842" s="16"/>
      <c r="H842" s="16"/>
    </row>
    <row r="843" spans="1:8" ht="15.75" customHeight="1">
      <c r="A843" s="16"/>
      <c r="B843" s="16"/>
      <c r="C843" s="16"/>
      <c r="D843" s="16"/>
      <c r="E843" s="16"/>
      <c r="F843" s="16"/>
      <c r="G843" s="16"/>
      <c r="H843" s="16"/>
    </row>
    <row r="844" spans="1:8" ht="15.75" customHeight="1">
      <c r="A844" s="16"/>
      <c r="B844" s="16"/>
      <c r="C844" s="16"/>
      <c r="D844" s="16"/>
      <c r="E844" s="16"/>
      <c r="F844" s="16"/>
      <c r="G844" s="16"/>
      <c r="H844" s="16"/>
    </row>
    <row r="845" spans="1:8" ht="15.75" customHeight="1">
      <c r="A845" s="16"/>
      <c r="B845" s="16"/>
      <c r="C845" s="16"/>
      <c r="D845" s="16"/>
      <c r="E845" s="16"/>
      <c r="F845" s="16"/>
      <c r="G845" s="16"/>
      <c r="H845" s="16"/>
    </row>
    <row r="846" spans="1:8" ht="15.75" customHeight="1">
      <c r="A846" s="16"/>
      <c r="B846" s="16"/>
      <c r="C846" s="16"/>
      <c r="D846" s="16"/>
      <c r="E846" s="16"/>
      <c r="F846" s="16"/>
      <c r="G846" s="16"/>
      <c r="H846" s="16"/>
    </row>
    <row r="847" spans="1:8" ht="15.75" customHeight="1">
      <c r="A847" s="16"/>
      <c r="B847" s="16"/>
      <c r="C847" s="16"/>
      <c r="D847" s="16"/>
      <c r="E847" s="16"/>
      <c r="F847" s="16"/>
      <c r="G847" s="16"/>
      <c r="H847" s="16"/>
    </row>
    <row r="848" spans="1:8" ht="15.75" customHeight="1">
      <c r="A848" s="16"/>
      <c r="B848" s="16"/>
      <c r="C848" s="16"/>
      <c r="D848" s="16"/>
      <c r="E848" s="16"/>
      <c r="F848" s="16"/>
      <c r="G848" s="16"/>
      <c r="H848" s="16"/>
    </row>
    <row r="849" spans="1:8" ht="15.75" customHeight="1">
      <c r="A849" s="16"/>
      <c r="B849" s="16"/>
      <c r="C849" s="16"/>
      <c r="D849" s="16"/>
      <c r="E849" s="16"/>
      <c r="F849" s="16"/>
      <c r="G849" s="16"/>
      <c r="H849" s="16"/>
    </row>
    <row r="850" spans="1:8" ht="15.75" customHeight="1">
      <c r="A850" s="16"/>
      <c r="B850" s="16"/>
      <c r="C850" s="16"/>
      <c r="D850" s="16"/>
      <c r="E850" s="16"/>
      <c r="F850" s="16"/>
      <c r="G850" s="16"/>
      <c r="H850" s="16"/>
    </row>
    <row r="851" spans="1:8" ht="15.75" customHeight="1">
      <c r="A851" s="16"/>
      <c r="B851" s="16"/>
      <c r="C851" s="16"/>
      <c r="D851" s="16"/>
      <c r="E851" s="16"/>
      <c r="F851" s="16"/>
      <c r="G851" s="16"/>
      <c r="H851" s="16"/>
    </row>
    <row r="852" spans="1:8" ht="15.75" customHeight="1">
      <c r="A852" s="16"/>
      <c r="B852" s="16"/>
      <c r="C852" s="16"/>
      <c r="D852" s="16"/>
      <c r="E852" s="16"/>
      <c r="F852" s="16"/>
      <c r="G852" s="16"/>
      <c r="H852" s="16"/>
    </row>
    <row r="853" spans="1:8" ht="15.75" customHeight="1">
      <c r="A853" s="16"/>
      <c r="B853" s="16"/>
      <c r="C853" s="16"/>
      <c r="D853" s="16"/>
      <c r="E853" s="16"/>
      <c r="F853" s="16"/>
      <c r="G853" s="16"/>
      <c r="H853" s="16"/>
    </row>
    <row r="854" spans="1:8" ht="15.75" customHeight="1">
      <c r="A854" s="16"/>
      <c r="B854" s="16"/>
      <c r="C854" s="16"/>
      <c r="D854" s="16"/>
      <c r="E854" s="16"/>
      <c r="F854" s="16"/>
      <c r="G854" s="16"/>
      <c r="H854" s="16"/>
    </row>
    <row r="855" spans="1:8" ht="15.75" customHeight="1">
      <c r="A855" s="16"/>
      <c r="B855" s="16"/>
      <c r="C855" s="16"/>
      <c r="D855" s="16"/>
      <c r="E855" s="16"/>
      <c r="F855" s="16"/>
      <c r="G855" s="16"/>
      <c r="H855" s="16"/>
    </row>
    <row r="856" spans="1:8" ht="15.75" customHeight="1">
      <c r="A856" s="16"/>
      <c r="B856" s="16"/>
      <c r="C856" s="16"/>
      <c r="D856" s="16"/>
      <c r="E856" s="16"/>
      <c r="F856" s="16"/>
      <c r="G856" s="16"/>
      <c r="H856" s="16"/>
    </row>
    <row r="857" spans="1:8" ht="15.75" customHeight="1">
      <c r="A857" s="16"/>
      <c r="B857" s="16"/>
      <c r="C857" s="16"/>
      <c r="D857" s="16"/>
      <c r="E857" s="16"/>
      <c r="F857" s="16"/>
      <c r="G857" s="16"/>
      <c r="H857" s="16"/>
    </row>
    <row r="858" spans="1:8" ht="15.75" customHeight="1">
      <c r="A858" s="16"/>
      <c r="B858" s="16"/>
      <c r="C858" s="16"/>
      <c r="D858" s="16"/>
      <c r="E858" s="16"/>
      <c r="F858" s="16"/>
      <c r="G858" s="16"/>
      <c r="H858" s="16"/>
    </row>
    <row r="859" spans="1:8" ht="15.75" customHeight="1">
      <c r="A859" s="16"/>
      <c r="B859" s="16"/>
      <c r="C859" s="16"/>
      <c r="D859" s="16"/>
      <c r="E859" s="16"/>
      <c r="F859" s="16"/>
      <c r="G859" s="16"/>
      <c r="H859" s="16"/>
    </row>
    <row r="860" spans="1:8" ht="15.75" customHeight="1">
      <c r="A860" s="16"/>
      <c r="B860" s="16"/>
      <c r="C860" s="16"/>
      <c r="D860" s="16"/>
      <c r="E860" s="16"/>
      <c r="F860" s="16"/>
      <c r="G860" s="16"/>
      <c r="H860" s="16"/>
    </row>
    <row r="861" spans="1:8" ht="15.75" customHeight="1">
      <c r="A861" s="16"/>
      <c r="B861" s="16"/>
      <c r="C861" s="16"/>
      <c r="D861" s="16"/>
      <c r="E861" s="16"/>
      <c r="F861" s="16"/>
      <c r="G861" s="16"/>
      <c r="H861" s="16"/>
    </row>
    <row r="862" spans="1:8" ht="15.75" customHeight="1">
      <c r="A862" s="16"/>
      <c r="B862" s="16"/>
      <c r="C862" s="16"/>
      <c r="D862" s="16"/>
      <c r="E862" s="16"/>
      <c r="F862" s="16"/>
      <c r="G862" s="16"/>
      <c r="H862" s="16"/>
    </row>
    <row r="863" spans="1:8" ht="15.75" customHeight="1">
      <c r="A863" s="16"/>
      <c r="B863" s="16"/>
      <c r="C863" s="16"/>
      <c r="D863" s="16"/>
      <c r="E863" s="16"/>
      <c r="F863" s="16"/>
      <c r="G863" s="16"/>
      <c r="H863" s="16"/>
    </row>
    <row r="864" spans="1:8" ht="15.75" customHeight="1">
      <c r="A864" s="16"/>
      <c r="B864" s="16"/>
      <c r="C864" s="16"/>
      <c r="D864" s="16"/>
      <c r="E864" s="16"/>
      <c r="F864" s="16"/>
      <c r="G864" s="16"/>
      <c r="H864" s="16"/>
    </row>
    <row r="865" spans="1:8" ht="15.75" customHeight="1">
      <c r="A865" s="16"/>
      <c r="B865" s="16"/>
      <c r="C865" s="16"/>
      <c r="D865" s="16"/>
      <c r="E865" s="16"/>
      <c r="F865" s="16"/>
      <c r="G865" s="16"/>
      <c r="H865" s="16"/>
    </row>
    <row r="866" spans="1:8" ht="15.75" customHeight="1">
      <c r="A866" s="16"/>
      <c r="B866" s="16"/>
      <c r="C866" s="16"/>
      <c r="D866" s="16"/>
      <c r="E866" s="16"/>
      <c r="F866" s="16"/>
      <c r="G866" s="16"/>
      <c r="H866" s="16"/>
    </row>
    <row r="867" spans="1:8" ht="15.75" customHeight="1">
      <c r="A867" s="16"/>
      <c r="B867" s="16"/>
      <c r="C867" s="16"/>
      <c r="D867" s="16"/>
      <c r="E867" s="16"/>
      <c r="F867" s="16"/>
      <c r="G867" s="16"/>
      <c r="H867" s="16"/>
    </row>
    <row r="868" spans="1:8" ht="15.75" customHeight="1">
      <c r="A868" s="16"/>
      <c r="B868" s="16"/>
      <c r="C868" s="16"/>
      <c r="D868" s="16"/>
      <c r="E868" s="16"/>
      <c r="F868" s="16"/>
      <c r="G868" s="16"/>
      <c r="H868" s="16"/>
    </row>
    <row r="869" spans="1:8" ht="15.75" customHeight="1">
      <c r="A869" s="16"/>
      <c r="B869" s="16"/>
      <c r="C869" s="16"/>
      <c r="D869" s="16"/>
      <c r="E869" s="16"/>
      <c r="F869" s="16"/>
      <c r="G869" s="16"/>
      <c r="H869" s="16"/>
    </row>
    <row r="870" spans="1:8" ht="15.75" customHeight="1">
      <c r="A870" s="16"/>
      <c r="B870" s="16"/>
      <c r="C870" s="16"/>
      <c r="D870" s="16"/>
      <c r="E870" s="16"/>
      <c r="F870" s="16"/>
      <c r="G870" s="16"/>
      <c r="H870" s="16"/>
    </row>
    <row r="871" spans="1:8" ht="15.75" customHeight="1">
      <c r="A871" s="16"/>
      <c r="B871" s="16"/>
      <c r="C871" s="16"/>
      <c r="D871" s="16"/>
      <c r="E871" s="16"/>
      <c r="F871" s="16"/>
      <c r="G871" s="16"/>
      <c r="H871" s="16"/>
    </row>
    <row r="872" spans="1:8" ht="15.75" customHeight="1">
      <c r="A872" s="16"/>
      <c r="B872" s="16"/>
      <c r="C872" s="16"/>
      <c r="D872" s="16"/>
      <c r="E872" s="16"/>
      <c r="F872" s="16"/>
      <c r="G872" s="16"/>
      <c r="H872" s="16"/>
    </row>
    <row r="873" spans="1:8" ht="15.75" customHeight="1">
      <c r="A873" s="16"/>
      <c r="B873" s="16"/>
      <c r="C873" s="16"/>
      <c r="D873" s="16"/>
      <c r="E873" s="16"/>
      <c r="F873" s="16"/>
      <c r="G873" s="16"/>
      <c r="H873" s="16"/>
    </row>
    <row r="874" spans="1:8" ht="15.75" customHeight="1">
      <c r="A874" s="16"/>
      <c r="B874" s="16"/>
      <c r="C874" s="16"/>
      <c r="D874" s="16"/>
      <c r="E874" s="16"/>
      <c r="F874" s="16"/>
      <c r="G874" s="16"/>
      <c r="H874" s="16"/>
    </row>
    <row r="875" spans="1:8" ht="15.75" customHeight="1">
      <c r="A875" s="16"/>
      <c r="B875" s="16"/>
      <c r="C875" s="16"/>
      <c r="D875" s="16"/>
      <c r="E875" s="16"/>
      <c r="F875" s="16"/>
      <c r="G875" s="16"/>
      <c r="H875" s="16"/>
    </row>
    <row r="876" spans="1:8" ht="15.75" customHeight="1">
      <c r="A876" s="16"/>
      <c r="B876" s="16"/>
      <c r="C876" s="16"/>
      <c r="D876" s="16"/>
      <c r="E876" s="16"/>
      <c r="F876" s="16"/>
      <c r="G876" s="16"/>
      <c r="H876" s="16"/>
    </row>
    <row r="877" spans="1:8" ht="15.75" customHeight="1">
      <c r="A877" s="16"/>
      <c r="B877" s="16"/>
      <c r="C877" s="16"/>
      <c r="D877" s="16"/>
      <c r="E877" s="16"/>
      <c r="F877" s="16"/>
      <c r="G877" s="16"/>
      <c r="H877" s="16"/>
    </row>
  </sheetData>
  <pageMargins left="0.7" right="0.7" top="0.75" bottom="0.75" header="0" footer="0"/>
  <pageSetup paperSize="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workbookViewId="0">
      <pane ySplit="2" topLeftCell="A3" activePane="bottomLeft" state="frozen"/>
      <selection pane="bottomLeft" activeCell="A3" sqref="A3"/>
    </sheetView>
  </sheetViews>
  <sheetFormatPr baseColWidth="10" defaultColWidth="12.640625" defaultRowHeight="15" customHeight="1"/>
  <cols>
    <col min="1" max="1" width="5.140625" customWidth="1"/>
    <col min="2" max="2" width="8.640625" customWidth="1"/>
    <col min="3" max="3" width="24.140625" customWidth="1"/>
    <col min="4" max="8" width="8.640625" customWidth="1"/>
    <col min="9" max="10" width="9.35546875" customWidth="1"/>
    <col min="11" max="11" width="8.640625" style="104" customWidth="1"/>
    <col min="12" max="12" width="24.35546875" customWidth="1"/>
    <col min="13" max="16" width="8.640625" customWidth="1"/>
    <col min="17" max="24" width="9.35546875" customWidth="1"/>
  </cols>
  <sheetData>
    <row r="1" spans="1:16" ht="56.15" customHeight="1">
      <c r="A1" s="118" t="s">
        <v>468</v>
      </c>
    </row>
    <row r="2" spans="1:16" ht="29.15">
      <c r="A2" s="18" t="s">
        <v>0</v>
      </c>
      <c r="B2" s="18" t="s">
        <v>379</v>
      </c>
      <c r="C2" s="18" t="s">
        <v>378</v>
      </c>
      <c r="D2" s="17" t="s">
        <v>418</v>
      </c>
      <c r="E2" s="17" t="s">
        <v>441</v>
      </c>
      <c r="F2" s="17" t="s">
        <v>419</v>
      </c>
      <c r="G2" s="17" t="s">
        <v>420</v>
      </c>
      <c r="H2" s="17" t="s">
        <v>423</v>
      </c>
      <c r="J2" s="1" t="s">
        <v>0</v>
      </c>
      <c r="K2" s="18" t="s">
        <v>379</v>
      </c>
      <c r="L2" s="1" t="s">
        <v>378</v>
      </c>
      <c r="M2" s="17" t="s">
        <v>418</v>
      </c>
      <c r="N2" s="18" t="s">
        <v>441</v>
      </c>
      <c r="O2" s="18" t="s">
        <v>419</v>
      </c>
      <c r="P2" s="18" t="s">
        <v>420</v>
      </c>
    </row>
    <row r="3" spans="1:16" ht="14.6">
      <c r="A3" s="26" t="s">
        <v>289</v>
      </c>
      <c r="B3" s="26">
        <v>23</v>
      </c>
      <c r="C3" s="23" t="s">
        <v>290</v>
      </c>
      <c r="D3" s="31">
        <v>19.25</v>
      </c>
      <c r="E3" s="55">
        <f t="shared" ref="E3:E4" si="0">0</f>
        <v>0</v>
      </c>
      <c r="F3" s="28">
        <v>23</v>
      </c>
      <c r="G3" s="56">
        <v>18.95</v>
      </c>
      <c r="H3" s="12"/>
      <c r="J3" s="139" t="s">
        <v>442</v>
      </c>
      <c r="K3" s="139"/>
      <c r="L3" s="139"/>
      <c r="M3" s="139"/>
      <c r="N3" s="139"/>
      <c r="O3" s="139"/>
      <c r="P3" s="139"/>
    </row>
    <row r="4" spans="1:16" ht="14.6">
      <c r="A4" s="26" t="s">
        <v>187</v>
      </c>
      <c r="B4" s="26">
        <v>25</v>
      </c>
      <c r="C4" s="23" t="s">
        <v>327</v>
      </c>
      <c r="D4" s="31">
        <v>20.149999999999999</v>
      </c>
      <c r="E4" s="55">
        <f t="shared" si="0"/>
        <v>0</v>
      </c>
      <c r="F4" s="28">
        <v>25</v>
      </c>
      <c r="G4" s="56">
        <v>19.809999999999999</v>
      </c>
      <c r="H4" s="12"/>
      <c r="J4" s="19" t="s">
        <v>8</v>
      </c>
      <c r="K4" s="107">
        <v>75</v>
      </c>
      <c r="L4" s="20" t="s">
        <v>358</v>
      </c>
      <c r="M4" s="21">
        <v>29.77</v>
      </c>
      <c r="N4" s="29">
        <v>-19</v>
      </c>
      <c r="O4" s="22">
        <v>56</v>
      </c>
      <c r="P4" s="22">
        <v>27.91</v>
      </c>
    </row>
    <row r="5" spans="1:16" ht="14.6">
      <c r="A5" s="26" t="s">
        <v>85</v>
      </c>
      <c r="B5" s="26">
        <v>30</v>
      </c>
      <c r="C5" s="23" t="s">
        <v>86</v>
      </c>
      <c r="D5" s="31">
        <v>22.26</v>
      </c>
      <c r="E5" s="55">
        <v>-3</v>
      </c>
      <c r="F5" s="28">
        <v>27</v>
      </c>
      <c r="G5" s="56">
        <v>20.81</v>
      </c>
      <c r="H5" s="12"/>
      <c r="J5" s="19" t="s">
        <v>10</v>
      </c>
      <c r="K5" s="107">
        <v>113</v>
      </c>
      <c r="L5" s="20" t="s">
        <v>11</v>
      </c>
      <c r="M5" s="21">
        <v>35.11</v>
      </c>
      <c r="N5" s="29">
        <v>-17</v>
      </c>
      <c r="O5" s="22">
        <v>96</v>
      </c>
      <c r="P5" s="22">
        <v>31.74</v>
      </c>
    </row>
    <row r="6" spans="1:16" ht="14.6">
      <c r="A6" s="26" t="s">
        <v>304</v>
      </c>
      <c r="B6" s="26">
        <v>31</v>
      </c>
      <c r="C6" s="23" t="s">
        <v>332</v>
      </c>
      <c r="D6" s="31">
        <v>22.41</v>
      </c>
      <c r="E6" s="55">
        <f>0</f>
        <v>0</v>
      </c>
      <c r="F6" s="28">
        <v>31</v>
      </c>
      <c r="G6" s="56">
        <v>22.19</v>
      </c>
      <c r="H6" s="12"/>
      <c r="J6" s="19" t="s">
        <v>15</v>
      </c>
      <c r="K6" s="107">
        <v>86</v>
      </c>
      <c r="L6" s="20" t="s">
        <v>16</v>
      </c>
      <c r="M6" s="21">
        <v>30.45</v>
      </c>
      <c r="N6" s="29">
        <v>-8</v>
      </c>
      <c r="O6" s="22">
        <v>78</v>
      </c>
      <c r="P6" s="22">
        <v>29.74</v>
      </c>
    </row>
    <row r="7" spans="1:16" ht="14.6">
      <c r="A7" s="26" t="s">
        <v>87</v>
      </c>
      <c r="B7" s="26">
        <v>38</v>
      </c>
      <c r="C7" s="23" t="s">
        <v>88</v>
      </c>
      <c r="D7" s="31">
        <v>23.47</v>
      </c>
      <c r="E7" s="55">
        <v>-2</v>
      </c>
      <c r="F7" s="28">
        <v>36</v>
      </c>
      <c r="G7" s="56">
        <v>24.53</v>
      </c>
      <c r="H7" s="12"/>
      <c r="J7" s="19" t="s">
        <v>36</v>
      </c>
      <c r="K7" s="107">
        <v>121</v>
      </c>
      <c r="L7" s="20" t="s">
        <v>381</v>
      </c>
      <c r="M7" s="21">
        <v>37.200000000000003</v>
      </c>
      <c r="N7" s="29">
        <v>-6</v>
      </c>
      <c r="O7" s="22">
        <v>115</v>
      </c>
      <c r="P7" s="22">
        <v>35.6</v>
      </c>
    </row>
    <row r="8" spans="1:16" ht="14.6">
      <c r="A8" s="26" t="s">
        <v>79</v>
      </c>
      <c r="B8" s="26">
        <v>39</v>
      </c>
      <c r="C8" s="23" t="s">
        <v>81</v>
      </c>
      <c r="D8" s="31">
        <v>23.56</v>
      </c>
      <c r="E8" s="55">
        <f>5</f>
        <v>5</v>
      </c>
      <c r="F8" s="28">
        <v>44</v>
      </c>
      <c r="G8" s="56">
        <v>25.09</v>
      </c>
      <c r="H8" s="12"/>
      <c r="J8" s="19" t="s">
        <v>40</v>
      </c>
      <c r="K8" s="107">
        <v>124</v>
      </c>
      <c r="L8" s="20" t="s">
        <v>383</v>
      </c>
      <c r="M8" s="21">
        <v>40.25</v>
      </c>
      <c r="N8" s="29">
        <v>-6</v>
      </c>
      <c r="O8" s="22">
        <v>118</v>
      </c>
      <c r="P8" s="22">
        <v>36.28</v>
      </c>
    </row>
    <row r="9" spans="1:16" ht="14.6">
      <c r="A9" s="26" t="s">
        <v>211</v>
      </c>
      <c r="B9" s="26">
        <v>47</v>
      </c>
      <c r="C9" s="23" t="s">
        <v>212</v>
      </c>
      <c r="D9" s="31">
        <v>23.99</v>
      </c>
      <c r="E9" s="55">
        <f>2</f>
        <v>2</v>
      </c>
      <c r="F9" s="28">
        <v>49</v>
      </c>
      <c r="G9" s="56">
        <v>25.81</v>
      </c>
      <c r="H9" s="12"/>
      <c r="J9" s="19" t="s">
        <v>62</v>
      </c>
      <c r="K9" s="107">
        <v>94</v>
      </c>
      <c r="L9" s="20" t="s">
        <v>64</v>
      </c>
      <c r="M9" s="21">
        <v>32.06</v>
      </c>
      <c r="N9" s="29">
        <v>-5</v>
      </c>
      <c r="O9" s="22">
        <v>89</v>
      </c>
      <c r="P9" s="22">
        <v>30.95</v>
      </c>
    </row>
    <row r="10" spans="1:16" ht="14.6">
      <c r="A10" s="26" t="s">
        <v>288</v>
      </c>
      <c r="B10" s="26">
        <v>54</v>
      </c>
      <c r="C10" s="23" t="s">
        <v>345</v>
      </c>
      <c r="D10" s="31">
        <v>27.68</v>
      </c>
      <c r="E10" s="55">
        <f>0</f>
        <v>0</v>
      </c>
      <c r="F10" s="28">
        <v>54</v>
      </c>
      <c r="G10" s="56">
        <v>27.76</v>
      </c>
      <c r="H10" s="11"/>
      <c r="J10" s="19" t="s">
        <v>85</v>
      </c>
      <c r="K10" s="107">
        <v>30</v>
      </c>
      <c r="L10" s="20" t="s">
        <v>86</v>
      </c>
      <c r="M10" s="21">
        <v>22.26</v>
      </c>
      <c r="N10" s="29">
        <v>-3</v>
      </c>
      <c r="O10" s="22">
        <v>27</v>
      </c>
      <c r="P10" s="22">
        <v>20.81</v>
      </c>
    </row>
    <row r="11" spans="1:16" ht="14.6">
      <c r="A11" s="26" t="s">
        <v>220</v>
      </c>
      <c r="B11" s="26">
        <v>56</v>
      </c>
      <c r="C11" s="23" t="s">
        <v>222</v>
      </c>
      <c r="D11" s="31">
        <v>28</v>
      </c>
      <c r="E11" s="55">
        <f>2</f>
        <v>2</v>
      </c>
      <c r="F11" s="28">
        <v>58</v>
      </c>
      <c r="G11" s="56">
        <v>28.46</v>
      </c>
      <c r="H11" s="11"/>
      <c r="J11" s="19" t="s">
        <v>109</v>
      </c>
      <c r="K11" s="26">
        <v>97</v>
      </c>
      <c r="L11" s="20" t="s">
        <v>421</v>
      </c>
      <c r="M11" s="21">
        <v>32.54</v>
      </c>
      <c r="N11" s="29">
        <v>-3</v>
      </c>
      <c r="O11" s="22">
        <v>94</v>
      </c>
      <c r="P11" s="22">
        <v>31.65</v>
      </c>
    </row>
    <row r="12" spans="1:16" ht="14.6">
      <c r="A12" s="26" t="s">
        <v>42</v>
      </c>
      <c r="B12" s="26">
        <v>57</v>
      </c>
      <c r="C12" s="23" t="s">
        <v>44</v>
      </c>
      <c r="D12" s="31">
        <v>28.25</v>
      </c>
      <c r="E12" s="55">
        <f>9</f>
        <v>9</v>
      </c>
      <c r="F12" s="28">
        <v>66</v>
      </c>
      <c r="G12" s="56">
        <v>29.26</v>
      </c>
      <c r="H12" s="11"/>
      <c r="J12" s="19" t="s">
        <v>113</v>
      </c>
      <c r="K12" s="26">
        <v>103</v>
      </c>
      <c r="L12" s="20" t="s">
        <v>371</v>
      </c>
      <c r="M12" s="21">
        <v>33.72</v>
      </c>
      <c r="N12" s="29">
        <v>-3</v>
      </c>
      <c r="O12" s="22">
        <v>100</v>
      </c>
      <c r="P12" s="22">
        <v>32.44</v>
      </c>
    </row>
    <row r="13" spans="1:16" ht="14.6">
      <c r="A13" s="26" t="s">
        <v>57</v>
      </c>
      <c r="B13" s="26">
        <v>63</v>
      </c>
      <c r="C13" s="23" t="s">
        <v>352</v>
      </c>
      <c r="D13" s="31">
        <v>28.66</v>
      </c>
      <c r="E13" s="55">
        <f>6</f>
        <v>6</v>
      </c>
      <c r="F13" s="28">
        <v>69</v>
      </c>
      <c r="G13" s="56">
        <v>29.41</v>
      </c>
      <c r="H13" s="11"/>
      <c r="J13" s="19" t="s">
        <v>118</v>
      </c>
      <c r="K13" s="26">
        <v>110</v>
      </c>
      <c r="L13" s="20" t="s">
        <v>120</v>
      </c>
      <c r="M13" s="21">
        <v>34.340000000000003</v>
      </c>
      <c r="N13" s="29">
        <v>-3</v>
      </c>
      <c r="O13" s="22">
        <v>107</v>
      </c>
      <c r="P13" s="22">
        <v>33.49</v>
      </c>
    </row>
    <row r="14" spans="1:16" ht="14.6">
      <c r="A14" s="26" t="s">
        <v>152</v>
      </c>
      <c r="B14" s="26">
        <v>68</v>
      </c>
      <c r="C14" s="23" t="s">
        <v>355</v>
      </c>
      <c r="D14" s="31">
        <v>28.94</v>
      </c>
      <c r="E14" s="55">
        <f>3</f>
        <v>3</v>
      </c>
      <c r="F14" s="28">
        <v>71</v>
      </c>
      <c r="G14" s="56">
        <v>29.52</v>
      </c>
      <c r="H14" s="11"/>
      <c r="J14" s="19" t="s">
        <v>128</v>
      </c>
      <c r="K14" s="26">
        <v>134</v>
      </c>
      <c r="L14" s="20" t="s">
        <v>391</v>
      </c>
      <c r="M14" s="21">
        <v>43.28</v>
      </c>
      <c r="N14" s="29">
        <v>-3</v>
      </c>
      <c r="O14" s="22">
        <v>131</v>
      </c>
      <c r="P14" s="22">
        <v>43.32</v>
      </c>
    </row>
    <row r="15" spans="1:16" ht="14.6">
      <c r="A15" s="26" t="s">
        <v>216</v>
      </c>
      <c r="B15" s="26">
        <v>69</v>
      </c>
      <c r="C15" s="23" t="s">
        <v>218</v>
      </c>
      <c r="D15" s="31">
        <v>29.32</v>
      </c>
      <c r="E15" s="55">
        <v>-1</v>
      </c>
      <c r="F15" s="28">
        <v>68</v>
      </c>
      <c r="G15" s="56">
        <v>29.36</v>
      </c>
      <c r="H15" s="11"/>
      <c r="J15" s="19" t="s">
        <v>149</v>
      </c>
      <c r="K15" s="26">
        <v>176</v>
      </c>
      <c r="L15" s="20" t="s">
        <v>416</v>
      </c>
      <c r="M15" s="21">
        <v>76.73</v>
      </c>
      <c r="N15" s="29">
        <v>-3</v>
      </c>
      <c r="O15" s="22">
        <v>173</v>
      </c>
      <c r="P15" s="22">
        <v>71.36</v>
      </c>
    </row>
    <row r="16" spans="1:16" ht="14.6">
      <c r="A16" s="26" t="s">
        <v>99</v>
      </c>
      <c r="B16" s="26">
        <v>71</v>
      </c>
      <c r="C16" s="23" t="s">
        <v>101</v>
      </c>
      <c r="D16" s="31">
        <v>29.33</v>
      </c>
      <c r="E16" s="55">
        <f>5</f>
        <v>5</v>
      </c>
      <c r="F16" s="28">
        <v>76</v>
      </c>
      <c r="G16" s="56">
        <v>29.69</v>
      </c>
      <c r="H16" s="11"/>
      <c r="J16" s="19" t="s">
        <v>87</v>
      </c>
      <c r="K16" s="26">
        <v>38</v>
      </c>
      <c r="L16" s="20" t="s">
        <v>88</v>
      </c>
      <c r="M16" s="21">
        <v>23.47</v>
      </c>
      <c r="N16" s="29">
        <v>-2</v>
      </c>
      <c r="O16" s="22">
        <v>36</v>
      </c>
      <c r="P16" s="22">
        <v>24.53</v>
      </c>
    </row>
    <row r="17" spans="1:16" ht="14.6">
      <c r="A17" s="26" t="s">
        <v>8</v>
      </c>
      <c r="B17" s="26">
        <v>75</v>
      </c>
      <c r="C17" s="23" t="s">
        <v>358</v>
      </c>
      <c r="D17" s="31">
        <v>29.77</v>
      </c>
      <c r="E17" s="55">
        <v>-19</v>
      </c>
      <c r="F17" s="28">
        <v>56</v>
      </c>
      <c r="G17" s="56">
        <v>27.91</v>
      </c>
      <c r="H17" s="11"/>
      <c r="J17" s="19" t="s">
        <v>171</v>
      </c>
      <c r="K17" s="26">
        <v>95</v>
      </c>
      <c r="L17" s="20" t="s">
        <v>172</v>
      </c>
      <c r="M17" s="21">
        <v>32.25</v>
      </c>
      <c r="N17" s="29">
        <v>-2</v>
      </c>
      <c r="O17" s="22">
        <v>93</v>
      </c>
      <c r="P17" s="22">
        <v>31.49</v>
      </c>
    </row>
    <row r="18" spans="1:16" ht="14.6">
      <c r="A18" s="26" t="s">
        <v>250</v>
      </c>
      <c r="B18" s="26">
        <v>85</v>
      </c>
      <c r="C18" s="23" t="s">
        <v>251</v>
      </c>
      <c r="D18" s="31">
        <v>30.28</v>
      </c>
      <c r="E18" s="55">
        <f>1</f>
        <v>1</v>
      </c>
      <c r="F18" s="28">
        <v>86</v>
      </c>
      <c r="G18" s="56">
        <v>30.36</v>
      </c>
      <c r="H18" s="11"/>
      <c r="J18" s="19" t="s">
        <v>216</v>
      </c>
      <c r="K18" s="26">
        <v>69</v>
      </c>
      <c r="L18" s="20" t="s">
        <v>218</v>
      </c>
      <c r="M18" s="21">
        <v>29.32</v>
      </c>
      <c r="N18" s="29">
        <v>-1</v>
      </c>
      <c r="O18" s="22">
        <v>68</v>
      </c>
      <c r="P18" s="22">
        <v>29.36</v>
      </c>
    </row>
    <row r="19" spans="1:16" ht="14.6">
      <c r="A19" s="26" t="s">
        <v>15</v>
      </c>
      <c r="B19" s="26">
        <v>86</v>
      </c>
      <c r="C19" s="23" t="s">
        <v>16</v>
      </c>
      <c r="D19" s="31">
        <v>30.45</v>
      </c>
      <c r="E19" s="55">
        <v>-8</v>
      </c>
      <c r="F19" s="28">
        <v>78</v>
      </c>
      <c r="G19" s="56">
        <v>29.74</v>
      </c>
      <c r="H19" s="11"/>
      <c r="J19" s="19" t="s">
        <v>229</v>
      </c>
      <c r="K19" s="26">
        <v>104</v>
      </c>
      <c r="L19" s="20" t="s">
        <v>372</v>
      </c>
      <c r="M19" s="21">
        <v>33.79</v>
      </c>
      <c r="N19" s="29">
        <v>-1</v>
      </c>
      <c r="O19" s="22">
        <v>103</v>
      </c>
      <c r="P19" s="22">
        <v>32.659999999999997</v>
      </c>
    </row>
    <row r="20" spans="1:16" ht="14.6">
      <c r="A20" s="26" t="s">
        <v>105</v>
      </c>
      <c r="B20" s="26">
        <v>87</v>
      </c>
      <c r="C20" s="23" t="s">
        <v>108</v>
      </c>
      <c r="D20" s="31">
        <v>30.62</v>
      </c>
      <c r="E20" s="55">
        <f>5</f>
        <v>5</v>
      </c>
      <c r="F20" s="28">
        <v>92</v>
      </c>
      <c r="G20" s="56">
        <v>31.35</v>
      </c>
      <c r="H20" s="11"/>
      <c r="J20" s="19" t="s">
        <v>175</v>
      </c>
      <c r="K20" s="26">
        <v>118</v>
      </c>
      <c r="L20" s="20" t="s">
        <v>376</v>
      </c>
      <c r="M20" s="21">
        <v>36.56</v>
      </c>
      <c r="N20" s="29">
        <v>-1</v>
      </c>
      <c r="O20" s="22">
        <v>117</v>
      </c>
      <c r="P20" s="22">
        <v>36.04</v>
      </c>
    </row>
    <row r="21" spans="1:16" ht="14.6">
      <c r="A21" s="26" t="s">
        <v>62</v>
      </c>
      <c r="B21" s="26">
        <v>94</v>
      </c>
      <c r="C21" s="23" t="s">
        <v>64</v>
      </c>
      <c r="D21" s="31">
        <v>32.06</v>
      </c>
      <c r="E21" s="55">
        <v>-5</v>
      </c>
      <c r="F21" s="28">
        <v>89</v>
      </c>
      <c r="G21" s="56">
        <v>30.95</v>
      </c>
      <c r="H21" s="11"/>
      <c r="J21" s="19" t="s">
        <v>243</v>
      </c>
      <c r="K21" s="26">
        <v>120</v>
      </c>
      <c r="L21" s="20" t="s">
        <v>380</v>
      </c>
      <c r="M21" s="21">
        <v>37</v>
      </c>
      <c r="N21" s="29">
        <v>-1</v>
      </c>
      <c r="O21" s="22">
        <v>119</v>
      </c>
      <c r="P21" s="22">
        <v>36.380000000000003</v>
      </c>
    </row>
    <row r="22" spans="1:16" ht="15.75" customHeight="1">
      <c r="A22" s="26" t="s">
        <v>171</v>
      </c>
      <c r="B22" s="26">
        <v>95</v>
      </c>
      <c r="C22" s="23" t="s">
        <v>172</v>
      </c>
      <c r="D22" s="31">
        <v>32.25</v>
      </c>
      <c r="E22" s="55">
        <v>-2</v>
      </c>
      <c r="F22" s="28">
        <v>93</v>
      </c>
      <c r="G22" s="56">
        <v>31.49</v>
      </c>
      <c r="H22" s="11"/>
      <c r="J22" s="19" t="s">
        <v>247</v>
      </c>
      <c r="K22" s="26">
        <v>123</v>
      </c>
      <c r="L22" s="20" t="s">
        <v>382</v>
      </c>
      <c r="M22" s="21">
        <v>39.700000000000003</v>
      </c>
      <c r="N22" s="29">
        <v>-1</v>
      </c>
      <c r="O22" s="22">
        <v>122</v>
      </c>
      <c r="P22" s="22">
        <v>36.71</v>
      </c>
    </row>
    <row r="23" spans="1:16" ht="15.75" customHeight="1">
      <c r="A23" s="26" t="s">
        <v>109</v>
      </c>
      <c r="B23" s="26">
        <v>97</v>
      </c>
      <c r="C23" s="23" t="s">
        <v>421</v>
      </c>
      <c r="D23" s="31">
        <v>32.54</v>
      </c>
      <c r="E23" s="55">
        <v>-3</v>
      </c>
      <c r="F23" s="28">
        <v>94</v>
      </c>
      <c r="G23" s="56">
        <v>31.65</v>
      </c>
      <c r="H23" s="11"/>
      <c r="J23" s="19" t="s">
        <v>73</v>
      </c>
      <c r="K23" s="26">
        <v>160</v>
      </c>
      <c r="L23" s="20" t="s">
        <v>75</v>
      </c>
      <c r="M23" s="21">
        <v>55.33</v>
      </c>
      <c r="N23" s="29">
        <v>-1</v>
      </c>
      <c r="O23" s="22">
        <v>159</v>
      </c>
      <c r="P23" s="22">
        <v>52.89</v>
      </c>
    </row>
    <row r="24" spans="1:16" ht="15.75" customHeight="1">
      <c r="A24" s="26" t="s">
        <v>38</v>
      </c>
      <c r="B24" s="26">
        <v>99</v>
      </c>
      <c r="C24" s="23" t="s">
        <v>369</v>
      </c>
      <c r="D24" s="31">
        <v>32.82</v>
      </c>
      <c r="E24" s="55">
        <f>11</f>
        <v>11</v>
      </c>
      <c r="F24" s="28">
        <v>110</v>
      </c>
      <c r="G24" s="56">
        <v>35.11</v>
      </c>
      <c r="H24" s="11"/>
      <c r="L24" s="102"/>
      <c r="M24" s="102"/>
    </row>
    <row r="25" spans="1:16" ht="15.75" customHeight="1">
      <c r="A25" s="26" t="s">
        <v>113</v>
      </c>
      <c r="B25" s="26">
        <v>103</v>
      </c>
      <c r="C25" s="23" t="s">
        <v>371</v>
      </c>
      <c r="D25" s="31">
        <v>33.72</v>
      </c>
      <c r="E25" s="55">
        <v>-3</v>
      </c>
      <c r="F25" s="28">
        <v>100</v>
      </c>
      <c r="G25" s="56">
        <v>32.44</v>
      </c>
      <c r="H25" s="11"/>
      <c r="J25" s="140" t="s">
        <v>443</v>
      </c>
      <c r="K25" s="140"/>
      <c r="L25" s="140"/>
      <c r="M25" s="140"/>
      <c r="N25" s="140"/>
      <c r="O25" s="140"/>
      <c r="P25" s="141"/>
    </row>
    <row r="26" spans="1:16" ht="15.75" customHeight="1">
      <c r="A26" s="26" t="s">
        <v>229</v>
      </c>
      <c r="B26" s="26">
        <v>104</v>
      </c>
      <c r="C26" s="23" t="s">
        <v>372</v>
      </c>
      <c r="D26" s="31">
        <v>33.79</v>
      </c>
      <c r="E26" s="55">
        <v>-1</v>
      </c>
      <c r="F26" s="28">
        <v>103</v>
      </c>
      <c r="G26" s="56">
        <v>32.659999999999997</v>
      </c>
      <c r="H26" s="11"/>
      <c r="J26" s="121" t="s">
        <v>21</v>
      </c>
      <c r="K26" s="121">
        <v>159</v>
      </c>
      <c r="L26" s="122" t="s">
        <v>22</v>
      </c>
      <c r="M26" s="123">
        <v>55.33</v>
      </c>
      <c r="N26" s="124">
        <f>16</f>
        <v>16</v>
      </c>
      <c r="O26" s="125">
        <v>175</v>
      </c>
      <c r="P26" s="126">
        <v>72.45</v>
      </c>
    </row>
    <row r="27" spans="1:16" ht="15.75" customHeight="1">
      <c r="A27" s="26" t="s">
        <v>17</v>
      </c>
      <c r="B27" s="26">
        <v>106</v>
      </c>
      <c r="C27" s="23" t="s">
        <v>18</v>
      </c>
      <c r="D27" s="31">
        <v>33.92</v>
      </c>
      <c r="E27" s="55">
        <f>3</f>
        <v>3</v>
      </c>
      <c r="F27" s="28">
        <v>109</v>
      </c>
      <c r="G27" s="56">
        <v>34.96</v>
      </c>
      <c r="H27" s="11"/>
      <c r="J27" s="121" t="s">
        <v>32</v>
      </c>
      <c r="K27" s="121">
        <v>132</v>
      </c>
      <c r="L27" s="122" t="s">
        <v>389</v>
      </c>
      <c r="M27" s="123">
        <v>42.87</v>
      </c>
      <c r="N27" s="124">
        <f>13</f>
        <v>13</v>
      </c>
      <c r="O27" s="125">
        <v>145</v>
      </c>
      <c r="P27" s="126">
        <v>47.27</v>
      </c>
    </row>
    <row r="28" spans="1:16" ht="15.75" customHeight="1">
      <c r="A28" s="26" t="s">
        <v>121</v>
      </c>
      <c r="B28" s="26">
        <v>108</v>
      </c>
      <c r="C28" s="23" t="s">
        <v>123</v>
      </c>
      <c r="D28" s="31">
        <v>34.119999999999997</v>
      </c>
      <c r="E28" s="55">
        <f>4</f>
        <v>4</v>
      </c>
      <c r="F28" s="28">
        <v>112</v>
      </c>
      <c r="G28" s="56">
        <v>35.229999999999997</v>
      </c>
      <c r="H28" s="11"/>
      <c r="J28" s="121" t="s">
        <v>38</v>
      </c>
      <c r="K28" s="127">
        <v>99</v>
      </c>
      <c r="L28" s="122" t="s">
        <v>369</v>
      </c>
      <c r="M28" s="123">
        <v>32.82</v>
      </c>
      <c r="N28" s="124">
        <f>11</f>
        <v>11</v>
      </c>
      <c r="O28" s="125">
        <v>110</v>
      </c>
      <c r="P28" s="126">
        <v>35.11</v>
      </c>
    </row>
    <row r="29" spans="1:16" ht="15.75" customHeight="1">
      <c r="A29" s="26" t="s">
        <v>118</v>
      </c>
      <c r="B29" s="26">
        <v>110</v>
      </c>
      <c r="C29" s="23" t="s">
        <v>120</v>
      </c>
      <c r="D29" s="31">
        <v>34.340000000000003</v>
      </c>
      <c r="E29" s="55">
        <v>-3</v>
      </c>
      <c r="F29" s="28">
        <v>107</v>
      </c>
      <c r="G29" s="56">
        <v>33.49</v>
      </c>
      <c r="H29" s="11"/>
      <c r="J29" s="121" t="s">
        <v>42</v>
      </c>
      <c r="K29" s="121">
        <v>57</v>
      </c>
      <c r="L29" s="122" t="s">
        <v>44</v>
      </c>
      <c r="M29" s="123">
        <v>28.25</v>
      </c>
      <c r="N29" s="124">
        <f>9</f>
        <v>9</v>
      </c>
      <c r="O29" s="125">
        <v>66</v>
      </c>
      <c r="P29" s="126">
        <v>29.26</v>
      </c>
    </row>
    <row r="30" spans="1:16" ht="15.75" customHeight="1">
      <c r="A30" s="26" t="s">
        <v>10</v>
      </c>
      <c r="B30" s="26">
        <v>113</v>
      </c>
      <c r="C30" s="23" t="s">
        <v>11</v>
      </c>
      <c r="D30" s="31">
        <v>35.11</v>
      </c>
      <c r="E30" s="55">
        <v>-17</v>
      </c>
      <c r="F30" s="28">
        <v>96</v>
      </c>
      <c r="G30" s="56">
        <v>31.74</v>
      </c>
      <c r="H30" s="10"/>
      <c r="J30" s="121" t="s">
        <v>57</v>
      </c>
      <c r="K30" s="121">
        <v>63</v>
      </c>
      <c r="L30" s="122" t="s">
        <v>352</v>
      </c>
      <c r="M30" s="123">
        <v>28.66</v>
      </c>
      <c r="N30" s="124">
        <f t="shared" ref="N30:N31" si="1">6</f>
        <v>6</v>
      </c>
      <c r="O30" s="125">
        <v>69</v>
      </c>
      <c r="P30" s="126">
        <v>29.41</v>
      </c>
    </row>
    <row r="31" spans="1:16" ht="15.75" customHeight="1">
      <c r="A31" s="26" t="s">
        <v>110</v>
      </c>
      <c r="B31" s="26">
        <v>115</v>
      </c>
      <c r="C31" s="23" t="s">
        <v>112</v>
      </c>
      <c r="D31" s="31">
        <v>35.630000000000003</v>
      </c>
      <c r="E31" s="55">
        <f>5</f>
        <v>5</v>
      </c>
      <c r="F31" s="28">
        <v>120</v>
      </c>
      <c r="G31" s="56">
        <v>36.5</v>
      </c>
      <c r="H31" s="10"/>
      <c r="J31" s="121" t="s">
        <v>74</v>
      </c>
      <c r="K31" s="121">
        <v>141</v>
      </c>
      <c r="L31" s="122" t="s">
        <v>477</v>
      </c>
      <c r="M31" s="123">
        <v>45.15</v>
      </c>
      <c r="N31" s="124">
        <f t="shared" si="1"/>
        <v>6</v>
      </c>
      <c r="O31" s="125">
        <v>147</v>
      </c>
      <c r="P31" s="126">
        <v>49.09</v>
      </c>
    </row>
    <row r="32" spans="1:16" ht="15.75" customHeight="1">
      <c r="A32" s="26" t="s">
        <v>175</v>
      </c>
      <c r="B32" s="26">
        <v>118</v>
      </c>
      <c r="C32" s="23" t="s">
        <v>376</v>
      </c>
      <c r="D32" s="31">
        <v>36.56</v>
      </c>
      <c r="E32" s="55">
        <v>-1</v>
      </c>
      <c r="F32" s="28">
        <v>117</v>
      </c>
      <c r="G32" s="56">
        <v>36.04</v>
      </c>
      <c r="H32" s="10"/>
      <c r="J32" s="121" t="s">
        <v>79</v>
      </c>
      <c r="K32" s="121">
        <v>39</v>
      </c>
      <c r="L32" s="122" t="s">
        <v>81</v>
      </c>
      <c r="M32" s="123">
        <v>23.56</v>
      </c>
      <c r="N32" s="124">
        <f t="shared" ref="N32:N35" si="2">5</f>
        <v>5</v>
      </c>
      <c r="O32" s="125">
        <v>44</v>
      </c>
      <c r="P32" s="126">
        <v>25.09</v>
      </c>
    </row>
    <row r="33" spans="1:16" ht="15.75" customHeight="1">
      <c r="A33" s="26" t="s">
        <v>243</v>
      </c>
      <c r="B33" s="26">
        <v>120</v>
      </c>
      <c r="C33" s="23" t="s">
        <v>380</v>
      </c>
      <c r="D33" s="31">
        <v>37</v>
      </c>
      <c r="E33" s="55">
        <v>-1</v>
      </c>
      <c r="F33" s="28">
        <v>119</v>
      </c>
      <c r="G33" s="56">
        <v>36.380000000000003</v>
      </c>
      <c r="H33" s="10"/>
      <c r="J33" s="121" t="s">
        <v>99</v>
      </c>
      <c r="K33" s="121">
        <v>71</v>
      </c>
      <c r="L33" s="122" t="s">
        <v>101</v>
      </c>
      <c r="M33" s="123">
        <v>29.33</v>
      </c>
      <c r="N33" s="124">
        <f t="shared" si="2"/>
        <v>5</v>
      </c>
      <c r="O33" s="125">
        <v>76</v>
      </c>
      <c r="P33" s="126">
        <v>29.69</v>
      </c>
    </row>
    <row r="34" spans="1:16" ht="15.75" customHeight="1">
      <c r="A34" s="26" t="s">
        <v>36</v>
      </c>
      <c r="B34" s="26">
        <v>121</v>
      </c>
      <c r="C34" s="23" t="s">
        <v>381</v>
      </c>
      <c r="D34" s="31">
        <v>37.200000000000003</v>
      </c>
      <c r="E34" s="55">
        <v>-6</v>
      </c>
      <c r="F34" s="28">
        <v>115</v>
      </c>
      <c r="G34" s="56">
        <v>35.6</v>
      </c>
      <c r="H34" s="10"/>
      <c r="J34" s="121" t="s">
        <v>105</v>
      </c>
      <c r="K34" s="127">
        <v>87</v>
      </c>
      <c r="L34" s="122" t="s">
        <v>108</v>
      </c>
      <c r="M34" s="123">
        <v>30.62</v>
      </c>
      <c r="N34" s="124">
        <f t="shared" si="2"/>
        <v>5</v>
      </c>
      <c r="O34" s="125">
        <v>92</v>
      </c>
      <c r="P34" s="126">
        <v>31.35</v>
      </c>
    </row>
    <row r="35" spans="1:16" ht="15.75" customHeight="1">
      <c r="A35" s="26" t="s">
        <v>247</v>
      </c>
      <c r="B35" s="26">
        <v>123</v>
      </c>
      <c r="C35" s="23" t="s">
        <v>382</v>
      </c>
      <c r="D35" s="31">
        <v>39.700000000000003</v>
      </c>
      <c r="E35" s="55">
        <v>-1</v>
      </c>
      <c r="F35" s="28">
        <v>122</v>
      </c>
      <c r="G35" s="56">
        <v>36.71</v>
      </c>
      <c r="H35" s="10"/>
      <c r="J35" s="121" t="s">
        <v>110</v>
      </c>
      <c r="K35" s="121">
        <v>115</v>
      </c>
      <c r="L35" s="122" t="s">
        <v>112</v>
      </c>
      <c r="M35" s="123">
        <v>35.630000000000003</v>
      </c>
      <c r="N35" s="124">
        <f t="shared" si="2"/>
        <v>5</v>
      </c>
      <c r="O35" s="125">
        <v>120</v>
      </c>
      <c r="P35" s="126">
        <v>36.5</v>
      </c>
    </row>
    <row r="36" spans="1:16" ht="15.75" customHeight="1">
      <c r="A36" s="26" t="s">
        <v>40</v>
      </c>
      <c r="B36" s="26">
        <v>124</v>
      </c>
      <c r="C36" s="23" t="s">
        <v>383</v>
      </c>
      <c r="D36" s="31">
        <v>40.25</v>
      </c>
      <c r="E36" s="55">
        <v>-6</v>
      </c>
      <c r="F36" s="28">
        <v>118</v>
      </c>
      <c r="G36" s="56">
        <v>36.28</v>
      </c>
      <c r="H36" s="10"/>
      <c r="J36" s="121" t="s">
        <v>121</v>
      </c>
      <c r="K36" s="121">
        <v>108</v>
      </c>
      <c r="L36" s="122" t="s">
        <v>123</v>
      </c>
      <c r="M36" s="123">
        <v>34.119999999999997</v>
      </c>
      <c r="N36" s="124">
        <f t="shared" ref="N36:N37" si="3">4</f>
        <v>4</v>
      </c>
      <c r="O36" s="125">
        <v>112</v>
      </c>
      <c r="P36" s="126">
        <v>35.229999999999997</v>
      </c>
    </row>
    <row r="37" spans="1:16" ht="15.75" customHeight="1">
      <c r="A37" s="26" t="s">
        <v>300</v>
      </c>
      <c r="B37" s="26">
        <v>125</v>
      </c>
      <c r="C37" s="23" t="s">
        <v>301</v>
      </c>
      <c r="D37" s="31">
        <v>40.950000000000003</v>
      </c>
      <c r="E37" s="55">
        <f>0</f>
        <v>0</v>
      </c>
      <c r="F37" s="28">
        <v>125</v>
      </c>
      <c r="G37" s="56">
        <v>39.42</v>
      </c>
      <c r="H37" s="10"/>
      <c r="J37" s="121" t="s">
        <v>129</v>
      </c>
      <c r="K37" s="121">
        <v>150</v>
      </c>
      <c r="L37" s="122" t="s">
        <v>400</v>
      </c>
      <c r="M37" s="123">
        <v>49.09</v>
      </c>
      <c r="N37" s="124">
        <f t="shared" si="3"/>
        <v>4</v>
      </c>
      <c r="O37" s="125">
        <v>154</v>
      </c>
      <c r="P37" s="126">
        <v>51.71</v>
      </c>
    </row>
    <row r="38" spans="1:16" ht="15.75" customHeight="1">
      <c r="A38" s="26" t="s">
        <v>255</v>
      </c>
      <c r="B38" s="26">
        <v>126</v>
      </c>
      <c r="C38" s="23" t="s">
        <v>384</v>
      </c>
      <c r="D38" s="31">
        <v>40.950000000000003</v>
      </c>
      <c r="E38" s="55">
        <f>1</f>
        <v>1</v>
      </c>
      <c r="F38" s="28">
        <v>127</v>
      </c>
      <c r="G38" s="56">
        <v>42.23</v>
      </c>
      <c r="H38" s="10"/>
      <c r="J38" s="121" t="s">
        <v>152</v>
      </c>
      <c r="K38" s="121">
        <v>68</v>
      </c>
      <c r="L38" s="122" t="s">
        <v>355</v>
      </c>
      <c r="M38" s="123">
        <v>28.94</v>
      </c>
      <c r="N38" s="124">
        <f t="shared" ref="N38:N39" si="4">3</f>
        <v>3</v>
      </c>
      <c r="O38" s="125">
        <v>71</v>
      </c>
      <c r="P38" s="126">
        <v>29.52</v>
      </c>
    </row>
    <row r="39" spans="1:16" ht="15.75" customHeight="1">
      <c r="A39" s="26" t="s">
        <v>32</v>
      </c>
      <c r="B39" s="26">
        <v>132</v>
      </c>
      <c r="C39" s="23" t="s">
        <v>389</v>
      </c>
      <c r="D39" s="31">
        <v>42.87</v>
      </c>
      <c r="E39" s="55">
        <f>13</f>
        <v>13</v>
      </c>
      <c r="F39" s="28">
        <v>145</v>
      </c>
      <c r="G39" s="56">
        <v>47.27</v>
      </c>
      <c r="H39" s="10"/>
      <c r="J39" s="121" t="s">
        <v>17</v>
      </c>
      <c r="K39" s="121">
        <v>106</v>
      </c>
      <c r="L39" s="122" t="s">
        <v>18</v>
      </c>
      <c r="M39" s="123">
        <v>33.92</v>
      </c>
      <c r="N39" s="124">
        <f t="shared" si="4"/>
        <v>3</v>
      </c>
      <c r="O39" s="125">
        <v>109</v>
      </c>
      <c r="P39" s="126">
        <v>34.96</v>
      </c>
    </row>
    <row r="40" spans="1:16" ht="15.75" customHeight="1">
      <c r="A40" s="26" t="s">
        <v>128</v>
      </c>
      <c r="B40" s="26">
        <v>134</v>
      </c>
      <c r="C40" s="23" t="s">
        <v>391</v>
      </c>
      <c r="D40" s="31">
        <v>43.28</v>
      </c>
      <c r="E40" s="55">
        <v>-3</v>
      </c>
      <c r="F40" s="28">
        <v>131</v>
      </c>
      <c r="G40" s="56">
        <v>43.32</v>
      </c>
      <c r="H40" s="10"/>
      <c r="J40" s="121" t="s">
        <v>211</v>
      </c>
      <c r="K40" s="121">
        <v>47</v>
      </c>
      <c r="L40" s="122" t="s">
        <v>212</v>
      </c>
      <c r="M40" s="123">
        <v>23.99</v>
      </c>
      <c r="N40" s="124">
        <f t="shared" ref="N40:N41" si="5">2</f>
        <v>2</v>
      </c>
      <c r="O40" s="125">
        <v>49</v>
      </c>
      <c r="P40" s="126">
        <v>25.81</v>
      </c>
    </row>
    <row r="41" spans="1:16" ht="15.75" customHeight="1">
      <c r="A41" s="26" t="s">
        <v>258</v>
      </c>
      <c r="B41" s="26">
        <v>138</v>
      </c>
      <c r="C41" s="23" t="s">
        <v>394</v>
      </c>
      <c r="D41" s="31">
        <v>44.49</v>
      </c>
      <c r="E41" s="55">
        <f>1</f>
        <v>1</v>
      </c>
      <c r="F41" s="28">
        <v>139</v>
      </c>
      <c r="G41" s="56">
        <v>45.65</v>
      </c>
      <c r="H41" s="10"/>
      <c r="J41" s="121" t="s">
        <v>220</v>
      </c>
      <c r="K41" s="121">
        <v>56</v>
      </c>
      <c r="L41" s="122" t="s">
        <v>222</v>
      </c>
      <c r="M41" s="123">
        <v>28</v>
      </c>
      <c r="N41" s="124">
        <f t="shared" si="5"/>
        <v>2</v>
      </c>
      <c r="O41" s="125">
        <v>58</v>
      </c>
      <c r="P41" s="126">
        <v>28.46</v>
      </c>
    </row>
    <row r="42" spans="1:16" ht="15.75" customHeight="1">
      <c r="A42" s="26" t="s">
        <v>74</v>
      </c>
      <c r="B42" s="26">
        <v>141</v>
      </c>
      <c r="C42" s="23" t="s">
        <v>477</v>
      </c>
      <c r="D42" s="31">
        <v>45.15</v>
      </c>
      <c r="E42" s="55">
        <f>6</f>
        <v>6</v>
      </c>
      <c r="F42" s="28">
        <v>147</v>
      </c>
      <c r="G42" s="56">
        <v>49.09</v>
      </c>
      <c r="H42" s="10"/>
      <c r="J42" s="121" t="s">
        <v>250</v>
      </c>
      <c r="K42" s="121">
        <v>85</v>
      </c>
      <c r="L42" s="122" t="s">
        <v>251</v>
      </c>
      <c r="M42" s="123">
        <v>30.28</v>
      </c>
      <c r="N42" s="124">
        <f t="shared" ref="N42:N45" si="6">1</f>
        <v>1</v>
      </c>
      <c r="O42" s="125">
        <v>86</v>
      </c>
      <c r="P42" s="126">
        <v>30.36</v>
      </c>
    </row>
    <row r="43" spans="1:16" ht="15.75" customHeight="1">
      <c r="A43" s="26" t="s">
        <v>129</v>
      </c>
      <c r="B43" s="26">
        <v>150</v>
      </c>
      <c r="C43" s="23" t="s">
        <v>400</v>
      </c>
      <c r="D43" s="31">
        <v>49.09</v>
      </c>
      <c r="E43" s="55">
        <f>4</f>
        <v>4</v>
      </c>
      <c r="F43" s="28">
        <v>154</v>
      </c>
      <c r="G43" s="56">
        <v>51.71</v>
      </c>
      <c r="H43" s="10"/>
      <c r="J43" s="121" t="s">
        <v>255</v>
      </c>
      <c r="K43" s="121">
        <v>126</v>
      </c>
      <c r="L43" s="122" t="s">
        <v>384</v>
      </c>
      <c r="M43" s="123">
        <v>40.950000000000003</v>
      </c>
      <c r="N43" s="124">
        <f t="shared" si="6"/>
        <v>1</v>
      </c>
      <c r="O43" s="125">
        <v>127</v>
      </c>
      <c r="P43" s="126">
        <v>42.23</v>
      </c>
    </row>
    <row r="44" spans="1:16" ht="15.75" customHeight="1">
      <c r="A44" s="26" t="s">
        <v>294</v>
      </c>
      <c r="B44" s="26">
        <v>155</v>
      </c>
      <c r="C44" s="23" t="s">
        <v>403</v>
      </c>
      <c r="D44" s="31">
        <v>50.34</v>
      </c>
      <c r="E44" s="55">
        <f>0</f>
        <v>0</v>
      </c>
      <c r="F44" s="28">
        <v>155</v>
      </c>
      <c r="G44" s="56">
        <v>52.43</v>
      </c>
      <c r="H44" s="10"/>
      <c r="J44" s="121" t="s">
        <v>258</v>
      </c>
      <c r="K44" s="121">
        <v>138</v>
      </c>
      <c r="L44" s="122" t="s">
        <v>394</v>
      </c>
      <c r="M44" s="123">
        <v>44.49</v>
      </c>
      <c r="N44" s="124">
        <f t="shared" si="6"/>
        <v>1</v>
      </c>
      <c r="O44" s="125">
        <v>139</v>
      </c>
      <c r="P44" s="126">
        <v>45.65</v>
      </c>
    </row>
    <row r="45" spans="1:16" ht="15.75" customHeight="1">
      <c r="A45" s="26" t="s">
        <v>21</v>
      </c>
      <c r="B45" s="26">
        <v>159</v>
      </c>
      <c r="C45" s="23" t="s">
        <v>22</v>
      </c>
      <c r="D45" s="31">
        <v>55.33</v>
      </c>
      <c r="E45" s="55">
        <f>16</f>
        <v>16</v>
      </c>
      <c r="F45" s="28">
        <v>175</v>
      </c>
      <c r="G45" s="56">
        <v>72.45</v>
      </c>
      <c r="H45" s="13"/>
      <c r="J45" s="121" t="s">
        <v>268</v>
      </c>
      <c r="K45" s="121">
        <v>163</v>
      </c>
      <c r="L45" s="122" t="s">
        <v>269</v>
      </c>
      <c r="M45" s="123">
        <v>55.45</v>
      </c>
      <c r="N45" s="124">
        <f t="shared" si="6"/>
        <v>1</v>
      </c>
      <c r="O45" s="125">
        <v>164</v>
      </c>
      <c r="P45" s="126">
        <v>57.24</v>
      </c>
    </row>
    <row r="46" spans="1:16" ht="15.75" customHeight="1">
      <c r="A46" s="26" t="s">
        <v>73</v>
      </c>
      <c r="B46" s="26">
        <v>160</v>
      </c>
      <c r="C46" s="23" t="s">
        <v>75</v>
      </c>
      <c r="D46" s="31">
        <v>55.33</v>
      </c>
      <c r="E46" s="55">
        <v>-1</v>
      </c>
      <c r="F46" s="28">
        <v>159</v>
      </c>
      <c r="G46" s="56">
        <v>52.89</v>
      </c>
      <c r="H46" s="13"/>
    </row>
    <row r="47" spans="1:16" ht="15.75" customHeight="1">
      <c r="A47" s="26" t="s">
        <v>268</v>
      </c>
      <c r="B47" s="26">
        <v>163</v>
      </c>
      <c r="C47" s="23" t="s">
        <v>269</v>
      </c>
      <c r="D47" s="31">
        <v>55.45</v>
      </c>
      <c r="E47" s="55">
        <f>1</f>
        <v>1</v>
      </c>
      <c r="F47" s="28">
        <v>164</v>
      </c>
      <c r="G47" s="56">
        <v>57.24</v>
      </c>
      <c r="H47" s="13"/>
    </row>
    <row r="48" spans="1:16" ht="15.75" customHeight="1">
      <c r="A48" s="26" t="s">
        <v>280</v>
      </c>
      <c r="B48" s="26">
        <v>165</v>
      </c>
      <c r="C48" s="23" t="s">
        <v>409</v>
      </c>
      <c r="D48" s="31">
        <v>56.38</v>
      </c>
      <c r="E48" s="55">
        <f>0</f>
        <v>0</v>
      </c>
      <c r="F48" s="28">
        <v>165</v>
      </c>
      <c r="G48" s="56">
        <v>58.35</v>
      </c>
      <c r="H48" s="13"/>
    </row>
    <row r="49" spans="1:8" ht="15.75" customHeight="1">
      <c r="A49" s="26" t="s">
        <v>149</v>
      </c>
      <c r="B49" s="26">
        <v>176</v>
      </c>
      <c r="C49" s="23" t="s">
        <v>416</v>
      </c>
      <c r="D49" s="31">
        <v>76.73</v>
      </c>
      <c r="E49" s="55">
        <v>-3</v>
      </c>
      <c r="F49" s="28">
        <v>173</v>
      </c>
      <c r="G49" s="56">
        <v>71.36</v>
      </c>
      <c r="H49" s="13"/>
    </row>
    <row r="50" spans="1:8" ht="15.75" customHeight="1">
      <c r="A50" s="26" t="s">
        <v>239</v>
      </c>
      <c r="B50" s="26">
        <v>178</v>
      </c>
      <c r="C50" s="23" t="s">
        <v>240</v>
      </c>
      <c r="D50" s="31">
        <v>83.5</v>
      </c>
      <c r="E50" s="55">
        <f>0</f>
        <v>0</v>
      </c>
      <c r="F50" s="28">
        <v>178</v>
      </c>
      <c r="G50" s="56">
        <v>80.260000000000005</v>
      </c>
      <c r="H50" s="13"/>
    </row>
    <row r="51" spans="1:8" ht="15.75" customHeight="1"/>
    <row r="52" spans="1:8" ht="15.75" customHeight="1"/>
    <row r="53" spans="1:8" ht="15.75" customHeight="1"/>
    <row r="54" spans="1:8" ht="15.75" customHeight="1"/>
    <row r="55" spans="1:8" ht="15.75" customHeight="1"/>
    <row r="56" spans="1:8" ht="15.75" customHeight="1"/>
    <row r="57" spans="1:8" ht="15.75" customHeight="1"/>
    <row r="58" spans="1:8" ht="15.75" customHeight="1"/>
    <row r="59" spans="1:8" ht="15.75" customHeight="1"/>
    <row r="60" spans="1:8" ht="15.75" customHeight="1"/>
    <row r="61" spans="1:8" ht="15.75" customHeight="1"/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J3:P3"/>
    <mergeCell ref="J25:P25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4"/>
  <sheetViews>
    <sheetView topLeftCell="D1" workbookViewId="0">
      <pane ySplit="2" topLeftCell="A3" activePane="bottomLeft" state="frozen"/>
      <selection activeCell="D1" sqref="D1"/>
      <selection pane="bottomLeft" activeCell="D3" sqref="D3"/>
    </sheetView>
  </sheetViews>
  <sheetFormatPr baseColWidth="10" defaultColWidth="12.640625" defaultRowHeight="15" customHeight="1"/>
  <cols>
    <col min="1" max="1" width="5.140625" customWidth="1"/>
    <col min="2" max="2" width="8.640625" customWidth="1"/>
    <col min="3" max="3" width="27.5" customWidth="1"/>
    <col min="4" max="7" width="8.640625" customWidth="1"/>
    <col min="8" max="10" width="9.35546875" customWidth="1"/>
    <col min="11" max="11" width="6.5" style="104" customWidth="1"/>
    <col min="12" max="12" width="17.2109375" customWidth="1"/>
    <col min="13" max="14" width="8.640625" customWidth="1"/>
    <col min="15" max="16" width="8.640625" style="104" customWidth="1"/>
    <col min="17" max="23" width="9.35546875" customWidth="1"/>
  </cols>
  <sheetData>
    <row r="1" spans="1:16" ht="56.15" customHeight="1">
      <c r="A1" s="118" t="s">
        <v>468</v>
      </c>
    </row>
    <row r="2" spans="1:16" ht="29.15">
      <c r="A2" s="18" t="s">
        <v>0</v>
      </c>
      <c r="B2" s="18" t="s">
        <v>379</v>
      </c>
      <c r="C2" s="18" t="s">
        <v>378</v>
      </c>
      <c r="D2" s="17" t="s">
        <v>418</v>
      </c>
      <c r="E2" s="17" t="s">
        <v>441</v>
      </c>
      <c r="F2" s="17" t="s">
        <v>419</v>
      </c>
      <c r="G2" s="17" t="s">
        <v>444</v>
      </c>
      <c r="H2" s="17" t="s">
        <v>423</v>
      </c>
      <c r="J2" s="1" t="s">
        <v>0</v>
      </c>
      <c r="K2" s="18" t="s">
        <v>379</v>
      </c>
      <c r="L2" s="1" t="s">
        <v>378</v>
      </c>
      <c r="M2" s="17" t="s">
        <v>418</v>
      </c>
      <c r="N2" s="18" t="s">
        <v>441</v>
      </c>
      <c r="O2" s="18" t="s">
        <v>419</v>
      </c>
      <c r="P2" s="18" t="s">
        <v>420</v>
      </c>
    </row>
    <row r="3" spans="1:16" ht="14.6">
      <c r="A3" s="26" t="s">
        <v>170</v>
      </c>
      <c r="B3" s="26">
        <v>6</v>
      </c>
      <c r="C3" s="23" t="s">
        <v>315</v>
      </c>
      <c r="D3" s="31">
        <v>10.51</v>
      </c>
      <c r="E3" s="55">
        <f>2</f>
        <v>2</v>
      </c>
      <c r="F3" s="28">
        <v>8</v>
      </c>
      <c r="G3" s="56">
        <v>11.13</v>
      </c>
      <c r="H3" s="14"/>
      <c r="J3" s="139" t="s">
        <v>442</v>
      </c>
      <c r="K3" s="139"/>
      <c r="L3" s="139"/>
      <c r="M3" s="139"/>
      <c r="N3" s="139"/>
      <c r="O3" s="139"/>
      <c r="P3" s="139"/>
    </row>
    <row r="4" spans="1:16" ht="14.6">
      <c r="A4" s="26" t="s">
        <v>140</v>
      </c>
      <c r="B4" s="26">
        <v>7</v>
      </c>
      <c r="C4" s="23" t="s">
        <v>141</v>
      </c>
      <c r="D4" s="31">
        <v>10.53</v>
      </c>
      <c r="E4" s="55">
        <f>3</f>
        <v>3</v>
      </c>
      <c r="F4" s="28">
        <v>10</v>
      </c>
      <c r="G4" s="56">
        <v>12.24</v>
      </c>
      <c r="H4" s="14"/>
      <c r="J4" s="19" t="s">
        <v>3</v>
      </c>
      <c r="K4" s="107">
        <v>83</v>
      </c>
      <c r="L4" s="20" t="s">
        <v>7</v>
      </c>
      <c r="M4" s="21">
        <v>30.2</v>
      </c>
      <c r="N4" s="29">
        <v>-21</v>
      </c>
      <c r="O4" s="111">
        <v>62</v>
      </c>
      <c r="P4" s="111">
        <v>29</v>
      </c>
    </row>
    <row r="5" spans="1:16" ht="14.6">
      <c r="A5" s="26" t="s">
        <v>154</v>
      </c>
      <c r="B5" s="26">
        <v>16</v>
      </c>
      <c r="C5" s="23" t="s">
        <v>323</v>
      </c>
      <c r="D5" s="31">
        <v>15.29</v>
      </c>
      <c r="E5" s="55">
        <f>2</f>
        <v>2</v>
      </c>
      <c r="F5" s="28">
        <v>18</v>
      </c>
      <c r="G5" s="56">
        <v>15.69</v>
      </c>
      <c r="H5" s="12"/>
      <c r="J5" s="19" t="s">
        <v>19</v>
      </c>
      <c r="K5" s="107">
        <v>64</v>
      </c>
      <c r="L5" s="20" t="s">
        <v>353</v>
      </c>
      <c r="M5" s="21">
        <v>28.78</v>
      </c>
      <c r="N5" s="29">
        <v>-7</v>
      </c>
      <c r="O5" s="111">
        <v>57</v>
      </c>
      <c r="P5" s="111">
        <v>28.3</v>
      </c>
    </row>
    <row r="6" spans="1:16" ht="14.6">
      <c r="A6" s="26" t="s">
        <v>302</v>
      </c>
      <c r="B6" s="26">
        <v>19</v>
      </c>
      <c r="C6" s="23" t="s">
        <v>303</v>
      </c>
      <c r="D6" s="31">
        <v>15.79</v>
      </c>
      <c r="E6" s="55">
        <f t="shared" ref="E6:E7" si="0">0</f>
        <v>0</v>
      </c>
      <c r="F6" s="28">
        <v>19</v>
      </c>
      <c r="G6" s="56">
        <v>16.059999999999999</v>
      </c>
      <c r="H6" s="12"/>
      <c r="J6" s="19" t="s">
        <v>55</v>
      </c>
      <c r="K6" s="107">
        <v>51</v>
      </c>
      <c r="L6" s="20" t="s">
        <v>56</v>
      </c>
      <c r="M6" s="21">
        <v>27.31</v>
      </c>
      <c r="N6" s="29">
        <v>-5</v>
      </c>
      <c r="O6" s="111">
        <v>46</v>
      </c>
      <c r="P6" s="111">
        <v>25.65</v>
      </c>
    </row>
    <row r="7" spans="1:16" ht="14.6">
      <c r="A7" s="26" t="s">
        <v>295</v>
      </c>
      <c r="B7" s="26">
        <v>20</v>
      </c>
      <c r="C7" s="23" t="s">
        <v>296</v>
      </c>
      <c r="D7" s="31">
        <v>17.5</v>
      </c>
      <c r="E7" s="55">
        <f t="shared" si="0"/>
        <v>0</v>
      </c>
      <c r="F7" s="28">
        <v>20</v>
      </c>
      <c r="G7" s="56">
        <v>16.38</v>
      </c>
      <c r="H7" s="12"/>
      <c r="J7" s="19" t="s">
        <v>58</v>
      </c>
      <c r="K7" s="26">
        <v>90</v>
      </c>
      <c r="L7" s="20" t="s">
        <v>60</v>
      </c>
      <c r="M7" s="21">
        <v>30.94</v>
      </c>
      <c r="N7" s="29">
        <v>-5</v>
      </c>
      <c r="O7" s="111">
        <v>85</v>
      </c>
      <c r="P7" s="111">
        <v>30.22</v>
      </c>
    </row>
    <row r="8" spans="1:16" ht="14.6">
      <c r="A8" s="26" t="s">
        <v>144</v>
      </c>
      <c r="B8" s="26">
        <v>36</v>
      </c>
      <c r="C8" s="23" t="s">
        <v>337</v>
      </c>
      <c r="D8" s="31">
        <v>23.22</v>
      </c>
      <c r="E8" s="55">
        <f>3</f>
        <v>3</v>
      </c>
      <c r="F8" s="28">
        <v>39</v>
      </c>
      <c r="G8" s="56">
        <v>24.74</v>
      </c>
      <c r="H8" s="12"/>
      <c r="J8" s="19" t="s">
        <v>124</v>
      </c>
      <c r="K8" s="26">
        <v>117</v>
      </c>
      <c r="L8" s="20" t="s">
        <v>125</v>
      </c>
      <c r="M8" s="21">
        <v>35.81</v>
      </c>
      <c r="N8" s="29">
        <v>-3</v>
      </c>
      <c r="O8" s="111">
        <v>114</v>
      </c>
      <c r="P8" s="111">
        <v>35.53</v>
      </c>
    </row>
    <row r="9" spans="1:16" ht="14.6">
      <c r="A9" s="26" t="s">
        <v>54</v>
      </c>
      <c r="B9" s="26">
        <v>44</v>
      </c>
      <c r="C9" s="23" t="s">
        <v>341</v>
      </c>
      <c r="D9" s="31">
        <v>23.78</v>
      </c>
      <c r="E9" s="55">
        <f>6</f>
        <v>6</v>
      </c>
      <c r="F9" s="28">
        <v>50</v>
      </c>
      <c r="G9" s="56">
        <v>26.04</v>
      </c>
      <c r="H9" s="12"/>
      <c r="J9" s="19" t="s">
        <v>131</v>
      </c>
      <c r="K9" s="26">
        <v>107</v>
      </c>
      <c r="L9" s="20" t="s">
        <v>373</v>
      </c>
      <c r="M9" s="21">
        <v>34.049999999999997</v>
      </c>
      <c r="N9" s="29">
        <v>-2</v>
      </c>
      <c r="O9" s="111">
        <v>105</v>
      </c>
      <c r="P9" s="111">
        <v>32.79</v>
      </c>
    </row>
    <row r="10" spans="1:16" ht="14.6">
      <c r="A10" s="26" t="s">
        <v>148</v>
      </c>
      <c r="B10" s="26">
        <v>45</v>
      </c>
      <c r="C10" s="23" t="s">
        <v>148</v>
      </c>
      <c r="D10" s="31">
        <v>23.85</v>
      </c>
      <c r="E10" s="55">
        <f>3</f>
        <v>3</v>
      </c>
      <c r="F10" s="28">
        <v>48</v>
      </c>
      <c r="G10" s="56">
        <v>25.69</v>
      </c>
      <c r="H10" s="12"/>
      <c r="J10" s="19" t="s">
        <v>185</v>
      </c>
      <c r="K10" s="26">
        <v>148</v>
      </c>
      <c r="L10" s="20" t="s">
        <v>186</v>
      </c>
      <c r="M10" s="21">
        <v>48.2</v>
      </c>
      <c r="N10" s="29">
        <v>-2</v>
      </c>
      <c r="O10" s="111">
        <v>146</v>
      </c>
      <c r="P10" s="111">
        <v>48.53</v>
      </c>
    </row>
    <row r="11" spans="1:16" ht="14.6">
      <c r="A11" s="26" t="s">
        <v>215</v>
      </c>
      <c r="B11" s="26">
        <v>49</v>
      </c>
      <c r="C11" s="23" t="s">
        <v>217</v>
      </c>
      <c r="D11" s="31">
        <v>26.63</v>
      </c>
      <c r="E11" s="55">
        <f>2</f>
        <v>2</v>
      </c>
      <c r="F11" s="28">
        <v>51</v>
      </c>
      <c r="G11" s="56">
        <v>26.63</v>
      </c>
      <c r="H11" s="11"/>
      <c r="J11" s="19" t="s">
        <v>193</v>
      </c>
      <c r="K11" s="26">
        <v>171</v>
      </c>
      <c r="L11" s="20" t="s">
        <v>414</v>
      </c>
      <c r="M11" s="21">
        <v>63.81</v>
      </c>
      <c r="N11" s="29">
        <v>-2</v>
      </c>
      <c r="O11" s="111">
        <v>169</v>
      </c>
      <c r="P11" s="111">
        <v>63.81</v>
      </c>
    </row>
    <row r="12" spans="1:16" ht="14.6">
      <c r="A12" s="26" t="s">
        <v>55</v>
      </c>
      <c r="B12" s="26">
        <v>51</v>
      </c>
      <c r="C12" s="23" t="s">
        <v>56</v>
      </c>
      <c r="D12" s="31">
        <v>27.31</v>
      </c>
      <c r="E12" s="55">
        <v>-5</v>
      </c>
      <c r="F12" s="28">
        <v>46</v>
      </c>
      <c r="G12" s="56">
        <v>25.65</v>
      </c>
      <c r="H12" s="11"/>
      <c r="J12" s="19" t="s">
        <v>219</v>
      </c>
      <c r="K12" s="26">
        <v>98</v>
      </c>
      <c r="L12" s="20" t="s">
        <v>221</v>
      </c>
      <c r="M12" s="21">
        <v>32.619999999999997</v>
      </c>
      <c r="N12" s="29">
        <v>-1</v>
      </c>
      <c r="O12" s="111">
        <v>97</v>
      </c>
      <c r="P12" s="111">
        <v>31.88</v>
      </c>
    </row>
    <row r="13" spans="1:16" ht="14.6">
      <c r="A13" s="26" t="s">
        <v>119</v>
      </c>
      <c r="B13" s="26">
        <v>53</v>
      </c>
      <c r="C13" s="23" t="s">
        <v>122</v>
      </c>
      <c r="D13" s="31">
        <v>27.5</v>
      </c>
      <c r="E13" s="55">
        <f t="shared" ref="E13:E14" si="1">0</f>
        <v>0</v>
      </c>
      <c r="F13" s="28">
        <v>53</v>
      </c>
      <c r="G13" s="56">
        <v>27.5</v>
      </c>
      <c r="H13" s="11"/>
      <c r="J13" s="19" t="s">
        <v>223</v>
      </c>
      <c r="K13" s="26">
        <v>100</v>
      </c>
      <c r="L13" s="20" t="s">
        <v>225</v>
      </c>
      <c r="M13" s="21">
        <v>32.97</v>
      </c>
      <c r="N13" s="29">
        <v>-1</v>
      </c>
      <c r="O13" s="111">
        <v>99</v>
      </c>
      <c r="P13" s="111">
        <v>32.4</v>
      </c>
    </row>
    <row r="14" spans="1:16" ht="14.6">
      <c r="A14" s="26" t="s">
        <v>226</v>
      </c>
      <c r="B14" s="26">
        <v>55</v>
      </c>
      <c r="C14" s="23" t="s">
        <v>346</v>
      </c>
      <c r="D14" s="31">
        <v>27.9</v>
      </c>
      <c r="E14" s="55">
        <f t="shared" si="1"/>
        <v>0</v>
      </c>
      <c r="F14" s="28">
        <v>55</v>
      </c>
      <c r="G14" s="56">
        <v>27.9</v>
      </c>
      <c r="H14" s="11"/>
      <c r="J14" s="19" t="s">
        <v>126</v>
      </c>
      <c r="K14" s="26">
        <v>114</v>
      </c>
      <c r="L14" s="20" t="s">
        <v>375</v>
      </c>
      <c r="M14" s="21">
        <v>35.369999999999997</v>
      </c>
      <c r="N14" s="29">
        <v>-1</v>
      </c>
      <c r="O14" s="111">
        <v>113</v>
      </c>
      <c r="P14" s="111">
        <v>35.380000000000003</v>
      </c>
    </row>
    <row r="15" spans="1:16" ht="14.6">
      <c r="A15" s="26" t="s">
        <v>19</v>
      </c>
      <c r="B15" s="26">
        <v>64</v>
      </c>
      <c r="C15" s="23" t="s">
        <v>353</v>
      </c>
      <c r="D15" s="31">
        <v>28.78</v>
      </c>
      <c r="E15" s="55">
        <v>-7</v>
      </c>
      <c r="F15" s="28">
        <v>57</v>
      </c>
      <c r="G15" s="56">
        <v>28.3</v>
      </c>
      <c r="H15" s="11"/>
      <c r="J15" s="19" t="s">
        <v>180</v>
      </c>
      <c r="K15" s="26">
        <v>130</v>
      </c>
      <c r="L15" s="20" t="s">
        <v>387</v>
      </c>
      <c r="M15" s="21">
        <v>42.66</v>
      </c>
      <c r="N15" s="29">
        <v>-1</v>
      </c>
      <c r="O15" s="111">
        <v>129</v>
      </c>
      <c r="P15" s="111">
        <v>42.82</v>
      </c>
    </row>
    <row r="16" spans="1:16" ht="14.6">
      <c r="A16" s="26" t="s">
        <v>49</v>
      </c>
      <c r="B16" s="26">
        <v>74</v>
      </c>
      <c r="C16" s="23" t="s">
        <v>51</v>
      </c>
      <c r="D16" s="31">
        <v>29.7</v>
      </c>
      <c r="E16" s="55">
        <f>7</f>
        <v>7</v>
      </c>
      <c r="F16" s="28">
        <v>81</v>
      </c>
      <c r="G16" s="56">
        <v>29.81</v>
      </c>
      <c r="H16" s="11"/>
      <c r="L16" s="102"/>
    </row>
    <row r="17" spans="1:16" ht="14.6">
      <c r="A17" s="26" t="s">
        <v>157</v>
      </c>
      <c r="B17" s="26">
        <v>76</v>
      </c>
      <c r="C17" s="23" t="s">
        <v>158</v>
      </c>
      <c r="D17" s="31">
        <v>29.78</v>
      </c>
      <c r="E17" s="55">
        <f>3</f>
        <v>3</v>
      </c>
      <c r="F17" s="28">
        <v>79</v>
      </c>
      <c r="G17" s="56">
        <v>29.78</v>
      </c>
      <c r="H17" s="11"/>
      <c r="J17" s="142" t="s">
        <v>443</v>
      </c>
      <c r="K17" s="142"/>
      <c r="L17" s="142"/>
      <c r="M17" s="142"/>
      <c r="N17" s="142"/>
      <c r="O17" s="142"/>
      <c r="P17" s="143"/>
    </row>
    <row r="18" spans="1:16" ht="14.6">
      <c r="A18" s="26" t="s">
        <v>3</v>
      </c>
      <c r="B18" s="26">
        <v>83</v>
      </c>
      <c r="C18" s="23" t="s">
        <v>7</v>
      </c>
      <c r="D18" s="31">
        <v>30.2</v>
      </c>
      <c r="E18" s="55">
        <v>-21</v>
      </c>
      <c r="F18" s="28">
        <v>62</v>
      </c>
      <c r="G18" s="56">
        <v>29</v>
      </c>
      <c r="H18" s="11"/>
      <c r="J18" s="19" t="s">
        <v>49</v>
      </c>
      <c r="K18" s="26">
        <v>74</v>
      </c>
      <c r="L18" s="20" t="s">
        <v>51</v>
      </c>
      <c r="M18" s="21">
        <v>29.7</v>
      </c>
      <c r="N18" s="24">
        <v>7</v>
      </c>
      <c r="O18" s="111">
        <v>81</v>
      </c>
      <c r="P18" s="111">
        <v>29.81</v>
      </c>
    </row>
    <row r="19" spans="1:16" ht="14.6">
      <c r="A19" s="26" t="s">
        <v>58</v>
      </c>
      <c r="B19" s="26">
        <v>90</v>
      </c>
      <c r="C19" s="23" t="s">
        <v>60</v>
      </c>
      <c r="D19" s="31">
        <v>30.94</v>
      </c>
      <c r="E19" s="55">
        <v>-5</v>
      </c>
      <c r="F19" s="28">
        <v>85</v>
      </c>
      <c r="G19" s="56">
        <v>30.22</v>
      </c>
      <c r="H19" s="11"/>
      <c r="J19" s="19" t="s">
        <v>54</v>
      </c>
      <c r="K19" s="26">
        <v>44</v>
      </c>
      <c r="L19" s="20" t="s">
        <v>464</v>
      </c>
      <c r="M19" s="21">
        <v>23.78</v>
      </c>
      <c r="N19" s="24">
        <v>6</v>
      </c>
      <c r="O19" s="111">
        <v>50</v>
      </c>
      <c r="P19" s="111">
        <v>26.04</v>
      </c>
    </row>
    <row r="20" spans="1:16" ht="14.6">
      <c r="A20" s="26" t="s">
        <v>219</v>
      </c>
      <c r="B20" s="26">
        <v>98</v>
      </c>
      <c r="C20" s="23" t="s">
        <v>221</v>
      </c>
      <c r="D20" s="31">
        <v>32.619999999999997</v>
      </c>
      <c r="E20" s="55">
        <v>-1</v>
      </c>
      <c r="F20" s="28">
        <v>97</v>
      </c>
      <c r="G20" s="56">
        <v>31.88</v>
      </c>
      <c r="H20" s="11"/>
      <c r="J20" s="19" t="s">
        <v>140</v>
      </c>
      <c r="K20" s="107">
        <v>7</v>
      </c>
      <c r="L20" s="20" t="s">
        <v>141</v>
      </c>
      <c r="M20" s="21">
        <v>10.53</v>
      </c>
      <c r="N20" s="24">
        <v>3</v>
      </c>
      <c r="O20" s="111">
        <v>10</v>
      </c>
      <c r="P20" s="111">
        <v>12.24</v>
      </c>
    </row>
    <row r="21" spans="1:16" ht="14.6">
      <c r="A21" s="26" t="s">
        <v>223</v>
      </c>
      <c r="B21" s="26">
        <v>100</v>
      </c>
      <c r="C21" s="23" t="s">
        <v>225</v>
      </c>
      <c r="D21" s="31">
        <v>32.97</v>
      </c>
      <c r="E21" s="55">
        <v>-1</v>
      </c>
      <c r="F21" s="28">
        <v>99</v>
      </c>
      <c r="G21" s="56">
        <v>32.4</v>
      </c>
      <c r="H21" s="11"/>
      <c r="J21" s="19" t="s">
        <v>144</v>
      </c>
      <c r="K21" s="110">
        <v>36</v>
      </c>
      <c r="L21" s="20" t="s">
        <v>337</v>
      </c>
      <c r="M21" s="21">
        <v>23.22</v>
      </c>
      <c r="N21" s="24">
        <v>3</v>
      </c>
      <c r="O21" s="111">
        <v>39</v>
      </c>
      <c r="P21" s="111">
        <v>24.74</v>
      </c>
    </row>
    <row r="22" spans="1:16" ht="15.75" customHeight="1">
      <c r="A22" s="26" t="s">
        <v>131</v>
      </c>
      <c r="B22" s="26">
        <v>107</v>
      </c>
      <c r="C22" s="23" t="s">
        <v>373</v>
      </c>
      <c r="D22" s="31">
        <v>34.049999999999997</v>
      </c>
      <c r="E22" s="55">
        <v>-2</v>
      </c>
      <c r="F22" s="28">
        <v>105</v>
      </c>
      <c r="G22" s="56">
        <v>32.79</v>
      </c>
      <c r="H22" s="11"/>
      <c r="J22" s="19" t="s">
        <v>148</v>
      </c>
      <c r="K22" s="26">
        <v>45</v>
      </c>
      <c r="L22" s="20" t="s">
        <v>148</v>
      </c>
      <c r="M22" s="21">
        <v>23.85</v>
      </c>
      <c r="N22" s="24">
        <v>3</v>
      </c>
      <c r="O22" s="111">
        <v>48</v>
      </c>
      <c r="P22" s="111">
        <v>25.69</v>
      </c>
    </row>
    <row r="23" spans="1:16" ht="15.75" customHeight="1">
      <c r="A23" s="26" t="s">
        <v>126</v>
      </c>
      <c r="B23" s="26">
        <v>114</v>
      </c>
      <c r="C23" s="23" t="s">
        <v>375</v>
      </c>
      <c r="D23" s="31">
        <v>35.369999999999997</v>
      </c>
      <c r="E23" s="55">
        <v>-1</v>
      </c>
      <c r="F23" s="28">
        <v>113</v>
      </c>
      <c r="G23" s="56">
        <v>35.380000000000003</v>
      </c>
      <c r="H23" s="10"/>
      <c r="J23" s="19" t="s">
        <v>157</v>
      </c>
      <c r="K23" s="26">
        <v>76</v>
      </c>
      <c r="L23" s="20" t="s">
        <v>158</v>
      </c>
      <c r="M23" s="21">
        <v>29.78</v>
      </c>
      <c r="N23" s="24">
        <v>3</v>
      </c>
      <c r="O23" s="111">
        <v>79</v>
      </c>
      <c r="P23" s="111">
        <v>29.78</v>
      </c>
    </row>
    <row r="24" spans="1:16" ht="15.75" customHeight="1">
      <c r="A24" s="26" t="s">
        <v>282</v>
      </c>
      <c r="B24" s="26">
        <v>116</v>
      </c>
      <c r="C24" s="23" t="s">
        <v>283</v>
      </c>
      <c r="D24" s="31">
        <v>35.74</v>
      </c>
      <c r="E24" s="55">
        <f>0</f>
        <v>0</v>
      </c>
      <c r="F24" s="28">
        <v>116</v>
      </c>
      <c r="G24" s="56">
        <v>35.94</v>
      </c>
      <c r="H24" s="10"/>
      <c r="J24" s="19" t="s">
        <v>170</v>
      </c>
      <c r="K24" s="26">
        <v>6</v>
      </c>
      <c r="L24" s="20" t="s">
        <v>315</v>
      </c>
      <c r="M24" s="21">
        <v>10.51</v>
      </c>
      <c r="N24" s="24">
        <v>2</v>
      </c>
      <c r="O24" s="111">
        <v>8</v>
      </c>
      <c r="P24" s="111">
        <v>11.13</v>
      </c>
    </row>
    <row r="25" spans="1:16" ht="15.75" customHeight="1">
      <c r="A25" s="26" t="s">
        <v>124</v>
      </c>
      <c r="B25" s="26">
        <v>117</v>
      </c>
      <c r="C25" s="23" t="s">
        <v>125</v>
      </c>
      <c r="D25" s="31">
        <v>35.81</v>
      </c>
      <c r="E25" s="55">
        <v>-3</v>
      </c>
      <c r="F25" s="28">
        <v>114</v>
      </c>
      <c r="G25" s="56">
        <v>35.53</v>
      </c>
      <c r="H25" s="10"/>
      <c r="J25" s="19" t="s">
        <v>154</v>
      </c>
      <c r="K25" s="26">
        <v>16</v>
      </c>
      <c r="L25" s="20" t="s">
        <v>323</v>
      </c>
      <c r="M25" s="21">
        <v>15.29</v>
      </c>
      <c r="N25" s="24">
        <v>2</v>
      </c>
      <c r="O25" s="111">
        <v>18</v>
      </c>
      <c r="P25" s="111">
        <v>15.69</v>
      </c>
    </row>
    <row r="26" spans="1:16" ht="15.75" customHeight="1">
      <c r="A26" s="26" t="s">
        <v>180</v>
      </c>
      <c r="B26" s="26">
        <v>130</v>
      </c>
      <c r="C26" s="23" t="s">
        <v>387</v>
      </c>
      <c r="D26" s="31">
        <v>42.66</v>
      </c>
      <c r="E26" s="55">
        <v>-1</v>
      </c>
      <c r="F26" s="28">
        <v>129</v>
      </c>
      <c r="G26" s="56">
        <v>42.82</v>
      </c>
      <c r="H26" s="10"/>
      <c r="J26" s="19" t="s">
        <v>215</v>
      </c>
      <c r="K26" s="26">
        <v>49</v>
      </c>
      <c r="L26" s="20" t="s">
        <v>217</v>
      </c>
      <c r="M26" s="21">
        <v>26.63</v>
      </c>
      <c r="N26" s="24">
        <v>2</v>
      </c>
      <c r="O26" s="111">
        <v>51</v>
      </c>
      <c r="P26" s="111">
        <v>26.63</v>
      </c>
    </row>
    <row r="27" spans="1:16" ht="15.75" customHeight="1">
      <c r="A27" s="26" t="s">
        <v>260</v>
      </c>
      <c r="B27" s="26">
        <v>143</v>
      </c>
      <c r="C27" s="23" t="s">
        <v>396</v>
      </c>
      <c r="D27" s="31">
        <v>45.45</v>
      </c>
      <c r="E27" s="55">
        <f t="shared" ref="E27:E28" si="2">1</f>
        <v>1</v>
      </c>
      <c r="F27" s="28">
        <v>144</v>
      </c>
      <c r="G27" s="56">
        <v>46.78</v>
      </c>
      <c r="H27" s="10"/>
      <c r="J27" s="19" t="s">
        <v>260</v>
      </c>
      <c r="K27" s="26">
        <v>143</v>
      </c>
      <c r="L27" s="20" t="s">
        <v>396</v>
      </c>
      <c r="M27" s="21">
        <v>45.45</v>
      </c>
      <c r="N27" s="24">
        <v>1</v>
      </c>
      <c r="O27" s="111">
        <v>144</v>
      </c>
      <c r="P27" s="111">
        <v>46.78</v>
      </c>
    </row>
    <row r="28" spans="1:16" ht="15.75" customHeight="1">
      <c r="A28" s="26" t="s">
        <v>264</v>
      </c>
      <c r="B28" s="26">
        <v>147</v>
      </c>
      <c r="C28" s="23" t="s">
        <v>265</v>
      </c>
      <c r="D28" s="31">
        <v>45.66</v>
      </c>
      <c r="E28" s="55">
        <f t="shared" si="2"/>
        <v>1</v>
      </c>
      <c r="F28" s="28">
        <v>148</v>
      </c>
      <c r="G28" s="56">
        <v>49.1</v>
      </c>
      <c r="H28" s="10"/>
      <c r="J28" s="19" t="s">
        <v>264</v>
      </c>
      <c r="K28" s="26">
        <v>147</v>
      </c>
      <c r="L28" s="20" t="s">
        <v>265</v>
      </c>
      <c r="M28" s="21">
        <v>45.66</v>
      </c>
      <c r="N28" s="24">
        <v>1</v>
      </c>
      <c r="O28" s="111">
        <v>148</v>
      </c>
      <c r="P28" s="111">
        <v>49.1</v>
      </c>
    </row>
    <row r="29" spans="1:16" ht="15.75" customHeight="1">
      <c r="A29" s="26" t="s">
        <v>185</v>
      </c>
      <c r="B29" s="26">
        <v>148</v>
      </c>
      <c r="C29" s="23" t="s">
        <v>186</v>
      </c>
      <c r="D29" s="31">
        <v>48.2</v>
      </c>
      <c r="E29" s="55">
        <v>-2</v>
      </c>
      <c r="F29" s="28">
        <v>146</v>
      </c>
      <c r="G29" s="56">
        <v>48.53</v>
      </c>
      <c r="H29" s="10"/>
    </row>
    <row r="30" spans="1:16" ht="15.75" customHeight="1">
      <c r="A30" s="26" t="s">
        <v>193</v>
      </c>
      <c r="B30" s="26">
        <v>171</v>
      </c>
      <c r="C30" s="23" t="s">
        <v>414</v>
      </c>
      <c r="D30" s="31">
        <v>63.81</v>
      </c>
      <c r="E30" s="55">
        <v>-2</v>
      </c>
      <c r="F30" s="28">
        <v>169</v>
      </c>
      <c r="G30" s="56">
        <v>63.81</v>
      </c>
      <c r="H30" s="13"/>
    </row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">
    <mergeCell ref="J17:P17"/>
    <mergeCell ref="J3:P3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topLeftCell="C1" workbookViewId="0">
      <pane ySplit="2" topLeftCell="A3" activePane="bottomLeft" state="frozen"/>
      <selection activeCell="C1" sqref="C1"/>
      <selection pane="bottomLeft" activeCell="C3" sqref="C3"/>
    </sheetView>
  </sheetViews>
  <sheetFormatPr baseColWidth="10" defaultColWidth="12.640625" defaultRowHeight="15" customHeight="1"/>
  <cols>
    <col min="1" max="1" width="5.2109375" customWidth="1"/>
    <col min="2" max="2" width="8.640625" customWidth="1"/>
    <col min="3" max="3" width="14" customWidth="1"/>
    <col min="4" max="8" width="8.640625" customWidth="1"/>
    <col min="9" max="9" width="9.35546875" customWidth="1"/>
    <col min="10" max="10" width="5.640625" customWidth="1"/>
    <col min="11" max="11" width="8.640625" style="104" customWidth="1"/>
    <col min="12" max="14" width="8.640625" customWidth="1"/>
    <col min="15" max="16" width="8.640625" style="104" customWidth="1"/>
    <col min="17" max="24" width="9.35546875" customWidth="1"/>
  </cols>
  <sheetData>
    <row r="1" spans="1:16" ht="56.15" customHeight="1">
      <c r="A1" s="118" t="s">
        <v>469</v>
      </c>
    </row>
    <row r="2" spans="1:16" s="109" customFormat="1" ht="29.15">
      <c r="A2" s="18" t="s">
        <v>0</v>
      </c>
      <c r="B2" s="18" t="s">
        <v>379</v>
      </c>
      <c r="C2" s="18" t="s">
        <v>378</v>
      </c>
      <c r="D2" s="108" t="s">
        <v>418</v>
      </c>
      <c r="E2" s="108" t="s">
        <v>441</v>
      </c>
      <c r="F2" s="17" t="s">
        <v>419</v>
      </c>
      <c r="G2" s="108" t="s">
        <v>420</v>
      </c>
      <c r="H2" s="17" t="s">
        <v>423</v>
      </c>
      <c r="I2" s="25"/>
      <c r="J2" s="18" t="s">
        <v>0</v>
      </c>
      <c r="K2" s="18" t="s">
        <v>379</v>
      </c>
      <c r="L2" s="18" t="s">
        <v>378</v>
      </c>
      <c r="M2" s="17" t="s">
        <v>418</v>
      </c>
      <c r="N2" s="18" t="s">
        <v>441</v>
      </c>
      <c r="O2" s="18" t="s">
        <v>419</v>
      </c>
      <c r="P2" s="18" t="s">
        <v>420</v>
      </c>
    </row>
    <row r="3" spans="1:16" ht="14.6">
      <c r="A3" s="26" t="s">
        <v>155</v>
      </c>
      <c r="B3" s="26">
        <v>9</v>
      </c>
      <c r="C3" s="23" t="s">
        <v>317</v>
      </c>
      <c r="D3" s="31">
        <v>10.69</v>
      </c>
      <c r="E3" s="55">
        <v>-2</v>
      </c>
      <c r="F3" s="28">
        <v>7</v>
      </c>
      <c r="G3" s="56">
        <v>10.75</v>
      </c>
      <c r="H3" s="14"/>
      <c r="I3" s="27"/>
      <c r="J3" s="144" t="s">
        <v>442</v>
      </c>
      <c r="K3" s="139"/>
      <c r="L3" s="139"/>
      <c r="M3" s="139"/>
      <c r="N3" s="139"/>
      <c r="O3" s="139"/>
      <c r="P3" s="139"/>
    </row>
    <row r="4" spans="1:16" ht="14.6">
      <c r="A4" s="26" t="s">
        <v>237</v>
      </c>
      <c r="B4" s="26">
        <v>21</v>
      </c>
      <c r="C4" s="23" t="s">
        <v>238</v>
      </c>
      <c r="D4" s="31">
        <v>18.25</v>
      </c>
      <c r="E4" s="55">
        <f>1</f>
        <v>1</v>
      </c>
      <c r="F4" s="28">
        <v>22</v>
      </c>
      <c r="G4" s="56">
        <v>18.25</v>
      </c>
      <c r="H4" s="12"/>
      <c r="I4" s="28"/>
      <c r="J4" s="19" t="s">
        <v>12</v>
      </c>
      <c r="K4" s="26">
        <v>46</v>
      </c>
      <c r="L4" s="20" t="s">
        <v>12</v>
      </c>
      <c r="M4" s="21">
        <v>23.93</v>
      </c>
      <c r="N4" s="29">
        <v>-8</v>
      </c>
      <c r="O4" s="111">
        <v>38</v>
      </c>
      <c r="P4" s="111">
        <v>24.7</v>
      </c>
    </row>
    <row r="5" spans="1:16" ht="14.6">
      <c r="A5" s="26" t="s">
        <v>47</v>
      </c>
      <c r="B5" s="26">
        <v>26</v>
      </c>
      <c r="C5" s="23" t="s">
        <v>328</v>
      </c>
      <c r="D5" s="31">
        <v>20.21</v>
      </c>
      <c r="E5" s="55">
        <v>-5</v>
      </c>
      <c r="F5" s="28">
        <v>21</v>
      </c>
      <c r="G5" s="56">
        <v>16.55</v>
      </c>
      <c r="H5" s="12"/>
      <c r="I5" s="28"/>
      <c r="J5" s="19" t="s">
        <v>23</v>
      </c>
      <c r="K5" s="112">
        <v>80</v>
      </c>
      <c r="L5" s="20" t="s">
        <v>362</v>
      </c>
      <c r="M5" s="21">
        <v>30.01</v>
      </c>
      <c r="N5" s="29">
        <v>-7</v>
      </c>
      <c r="O5" s="111">
        <v>73</v>
      </c>
      <c r="P5" s="111">
        <v>29.65</v>
      </c>
    </row>
    <row r="6" spans="1:16" ht="14.6">
      <c r="A6" s="26" t="s">
        <v>207</v>
      </c>
      <c r="B6" s="26">
        <v>42</v>
      </c>
      <c r="C6" s="23" t="s">
        <v>340</v>
      </c>
      <c r="D6" s="31">
        <v>23.7</v>
      </c>
      <c r="E6" s="55">
        <v>-1</v>
      </c>
      <c r="F6" s="28">
        <v>41</v>
      </c>
      <c r="G6" s="56">
        <v>24.94</v>
      </c>
      <c r="H6" s="12"/>
      <c r="I6" s="28"/>
      <c r="J6" s="19" t="s">
        <v>27</v>
      </c>
      <c r="K6" s="110">
        <v>158</v>
      </c>
      <c r="L6" s="20" t="s">
        <v>406</v>
      </c>
      <c r="M6" s="21">
        <v>55.23</v>
      </c>
      <c r="N6" s="29">
        <v>-7</v>
      </c>
      <c r="O6" s="111">
        <v>151</v>
      </c>
      <c r="P6" s="111">
        <v>51.41</v>
      </c>
    </row>
    <row r="7" spans="1:16" ht="14.6">
      <c r="A7" s="26" t="s">
        <v>209</v>
      </c>
      <c r="B7" s="26">
        <v>43</v>
      </c>
      <c r="C7" s="23" t="s">
        <v>210</v>
      </c>
      <c r="D7" s="31">
        <v>23.76</v>
      </c>
      <c r="E7" s="55">
        <v>-1</v>
      </c>
      <c r="F7" s="28">
        <v>42</v>
      </c>
      <c r="G7" s="56">
        <v>24.98</v>
      </c>
      <c r="H7" s="12"/>
      <c r="I7" s="28"/>
      <c r="J7" s="19" t="s">
        <v>33</v>
      </c>
      <c r="K7" s="26">
        <v>112</v>
      </c>
      <c r="L7" s="20" t="s">
        <v>35</v>
      </c>
      <c r="M7" s="21">
        <v>35.1</v>
      </c>
      <c r="N7" s="29">
        <v>-6</v>
      </c>
      <c r="O7" s="111">
        <v>106</v>
      </c>
      <c r="P7" s="111">
        <v>33.4</v>
      </c>
    </row>
    <row r="8" spans="1:16" ht="14.6">
      <c r="A8" s="26" t="s">
        <v>12</v>
      </c>
      <c r="B8" s="26">
        <v>46</v>
      </c>
      <c r="C8" s="23" t="s">
        <v>342</v>
      </c>
      <c r="D8" s="31">
        <v>23.93</v>
      </c>
      <c r="E8" s="55">
        <v>-8</v>
      </c>
      <c r="F8" s="28">
        <v>38</v>
      </c>
      <c r="G8" s="56">
        <v>24.7</v>
      </c>
      <c r="H8" s="12"/>
      <c r="I8" s="28"/>
      <c r="J8" s="19" t="s">
        <v>47</v>
      </c>
      <c r="K8" s="26">
        <v>26</v>
      </c>
      <c r="L8" s="20" t="s">
        <v>328</v>
      </c>
      <c r="M8" s="21">
        <v>20.21</v>
      </c>
      <c r="N8" s="29">
        <v>-5</v>
      </c>
      <c r="O8" s="111">
        <v>21</v>
      </c>
      <c r="P8" s="111">
        <v>16.55</v>
      </c>
    </row>
    <row r="9" spans="1:16" ht="14.6">
      <c r="A9" s="26" t="s">
        <v>52</v>
      </c>
      <c r="B9" s="26">
        <v>50</v>
      </c>
      <c r="C9" s="23" t="s">
        <v>53</v>
      </c>
      <c r="D9" s="31">
        <v>27.27</v>
      </c>
      <c r="E9" s="55">
        <v>-5</v>
      </c>
      <c r="F9" s="28">
        <v>45</v>
      </c>
      <c r="G9" s="56">
        <v>25.41</v>
      </c>
      <c r="H9" s="11"/>
      <c r="I9" s="28"/>
      <c r="J9" s="19" t="s">
        <v>52</v>
      </c>
      <c r="K9" s="26">
        <v>50</v>
      </c>
      <c r="L9" s="20" t="s">
        <v>53</v>
      </c>
      <c r="M9" s="21">
        <v>27.27</v>
      </c>
      <c r="N9" s="29">
        <v>-5</v>
      </c>
      <c r="O9" s="111">
        <v>45</v>
      </c>
      <c r="P9" s="111">
        <v>25.41</v>
      </c>
    </row>
    <row r="10" spans="1:16" ht="14.6">
      <c r="A10" s="26" t="s">
        <v>256</v>
      </c>
      <c r="B10" s="26">
        <v>52</v>
      </c>
      <c r="C10" s="23" t="s">
        <v>344</v>
      </c>
      <c r="D10" s="31">
        <v>27.41</v>
      </c>
      <c r="E10" s="55">
        <f>0</f>
        <v>0</v>
      </c>
      <c r="F10" s="28">
        <v>52</v>
      </c>
      <c r="G10" s="56">
        <v>27.18</v>
      </c>
      <c r="H10" s="11"/>
      <c r="I10" s="28"/>
      <c r="J10" s="19" t="s">
        <v>76</v>
      </c>
      <c r="K10" s="26">
        <v>140</v>
      </c>
      <c r="L10" s="20" t="s">
        <v>77</v>
      </c>
      <c r="M10" s="21">
        <v>44.94</v>
      </c>
      <c r="N10" s="29">
        <v>-4</v>
      </c>
      <c r="O10" s="111">
        <v>136</v>
      </c>
      <c r="P10" s="111">
        <v>44.1</v>
      </c>
    </row>
    <row r="11" spans="1:16" ht="14.6">
      <c r="A11" s="26" t="s">
        <v>242</v>
      </c>
      <c r="B11" s="26">
        <v>66</v>
      </c>
      <c r="C11" s="23" t="s">
        <v>245</v>
      </c>
      <c r="D11" s="31">
        <v>28.86</v>
      </c>
      <c r="E11" s="55">
        <f>1</f>
        <v>1</v>
      </c>
      <c r="F11" s="28">
        <v>67</v>
      </c>
      <c r="G11" s="56">
        <v>29.36</v>
      </c>
      <c r="H11" s="11"/>
      <c r="I11" s="28"/>
      <c r="J11" s="19" t="s">
        <v>95</v>
      </c>
      <c r="K11" s="26">
        <v>73</v>
      </c>
      <c r="L11" s="20" t="s">
        <v>357</v>
      </c>
      <c r="M11" s="21">
        <v>29.61</v>
      </c>
      <c r="N11" s="29">
        <v>-3</v>
      </c>
      <c r="O11" s="111">
        <v>70</v>
      </c>
      <c r="P11" s="111">
        <v>29.51</v>
      </c>
    </row>
    <row r="12" spans="1:16" ht="14.6">
      <c r="A12" s="26" t="s">
        <v>25</v>
      </c>
      <c r="B12" s="26">
        <v>67</v>
      </c>
      <c r="C12" s="23" t="s">
        <v>28</v>
      </c>
      <c r="D12" s="31">
        <v>28.9</v>
      </c>
      <c r="E12" s="55">
        <f>13</f>
        <v>13</v>
      </c>
      <c r="F12" s="28">
        <v>80</v>
      </c>
      <c r="G12" s="56">
        <v>29.81</v>
      </c>
      <c r="H12" s="11"/>
      <c r="I12" s="28"/>
      <c r="J12" s="19" t="s">
        <v>138</v>
      </c>
      <c r="K12" s="107">
        <v>145</v>
      </c>
      <c r="L12" s="20" t="s">
        <v>139</v>
      </c>
      <c r="M12" s="21">
        <v>45.52</v>
      </c>
      <c r="N12" s="29">
        <v>-3</v>
      </c>
      <c r="O12" s="111">
        <v>142</v>
      </c>
      <c r="P12" s="111">
        <v>45.83</v>
      </c>
    </row>
    <row r="13" spans="1:16" ht="14.6">
      <c r="A13" s="26" t="s">
        <v>95</v>
      </c>
      <c r="B13" s="26">
        <v>73</v>
      </c>
      <c r="C13" s="23" t="s">
        <v>357</v>
      </c>
      <c r="D13" s="31">
        <v>29.61</v>
      </c>
      <c r="E13" s="55">
        <v>-3</v>
      </c>
      <c r="F13" s="28">
        <v>70</v>
      </c>
      <c r="G13" s="56">
        <v>29.51</v>
      </c>
      <c r="H13" s="11"/>
      <c r="I13" s="28"/>
      <c r="J13" s="19" t="s">
        <v>155</v>
      </c>
      <c r="K13" s="26">
        <v>9</v>
      </c>
      <c r="L13" s="20" t="s">
        <v>317</v>
      </c>
      <c r="M13" s="21">
        <v>10.69</v>
      </c>
      <c r="N13" s="29">
        <v>-2</v>
      </c>
      <c r="O13" s="111">
        <v>7</v>
      </c>
      <c r="P13" s="111">
        <v>10.75</v>
      </c>
    </row>
    <row r="14" spans="1:16" ht="14.6">
      <c r="A14" s="26" t="s">
        <v>63</v>
      </c>
      <c r="B14" s="26">
        <v>78</v>
      </c>
      <c r="C14" s="23" t="s">
        <v>360</v>
      </c>
      <c r="D14" s="31">
        <v>29.9</v>
      </c>
      <c r="E14" s="55">
        <f>6</f>
        <v>6</v>
      </c>
      <c r="F14" s="28">
        <v>84</v>
      </c>
      <c r="G14" s="56">
        <v>29.93</v>
      </c>
      <c r="H14" s="11"/>
      <c r="I14" s="28"/>
      <c r="J14" s="19" t="s">
        <v>177</v>
      </c>
      <c r="K14" s="26">
        <v>136</v>
      </c>
      <c r="L14" s="20" t="s">
        <v>392</v>
      </c>
      <c r="M14" s="21">
        <v>43.54</v>
      </c>
      <c r="N14" s="29">
        <v>-2</v>
      </c>
      <c r="O14" s="111">
        <v>134</v>
      </c>
      <c r="P14" s="111">
        <v>43.91</v>
      </c>
    </row>
    <row r="15" spans="1:16" ht="14.6">
      <c r="A15" s="26" t="s">
        <v>14</v>
      </c>
      <c r="B15" s="26">
        <v>79</v>
      </c>
      <c r="C15" s="23" t="s">
        <v>361</v>
      </c>
      <c r="D15" s="31">
        <v>29.93</v>
      </c>
      <c r="E15" s="55">
        <f>19</f>
        <v>19</v>
      </c>
      <c r="F15" s="28">
        <v>98</v>
      </c>
      <c r="G15" s="56">
        <v>32.159999999999997</v>
      </c>
      <c r="H15" s="11"/>
      <c r="I15" s="28"/>
      <c r="J15" s="19" t="s">
        <v>182</v>
      </c>
      <c r="K15" s="26">
        <v>142</v>
      </c>
      <c r="L15" s="20" t="s">
        <v>395</v>
      </c>
      <c r="M15" s="21">
        <v>45.33</v>
      </c>
      <c r="N15" s="29">
        <v>-2</v>
      </c>
      <c r="O15" s="111">
        <v>140</v>
      </c>
      <c r="P15" s="111">
        <v>45.67</v>
      </c>
    </row>
    <row r="16" spans="1:16" ht="14.6">
      <c r="A16" s="26" t="s">
        <v>23</v>
      </c>
      <c r="B16" s="26">
        <v>80</v>
      </c>
      <c r="C16" s="23" t="s">
        <v>362</v>
      </c>
      <c r="D16" s="31">
        <v>30.01</v>
      </c>
      <c r="E16" s="55">
        <v>-7</v>
      </c>
      <c r="F16" s="28">
        <v>73</v>
      </c>
      <c r="G16" s="56">
        <v>29.65</v>
      </c>
      <c r="H16" s="11"/>
      <c r="I16" s="28"/>
      <c r="J16" s="19" t="s">
        <v>207</v>
      </c>
      <c r="K16" s="26">
        <v>42</v>
      </c>
      <c r="L16" s="20" t="s">
        <v>340</v>
      </c>
      <c r="M16" s="21">
        <v>23.7</v>
      </c>
      <c r="N16" s="29">
        <v>-1</v>
      </c>
      <c r="O16" s="111">
        <v>41</v>
      </c>
      <c r="P16" s="111">
        <v>24.94</v>
      </c>
    </row>
    <row r="17" spans="1:16" ht="14.6">
      <c r="A17" s="26" t="s">
        <v>2</v>
      </c>
      <c r="B17" s="26">
        <v>101</v>
      </c>
      <c r="C17" s="23" t="s">
        <v>5</v>
      </c>
      <c r="D17" s="31">
        <v>33.119999999999997</v>
      </c>
      <c r="E17" s="55">
        <f>22</f>
        <v>22</v>
      </c>
      <c r="F17" s="28">
        <v>123</v>
      </c>
      <c r="G17" s="56">
        <v>36.74</v>
      </c>
      <c r="H17" s="11"/>
      <c r="I17" s="28"/>
      <c r="J17" s="19" t="s">
        <v>209</v>
      </c>
      <c r="K17" s="26">
        <v>43</v>
      </c>
      <c r="L17" s="20" t="s">
        <v>210</v>
      </c>
      <c r="M17" s="21">
        <v>23.76</v>
      </c>
      <c r="N17" s="29">
        <v>-1</v>
      </c>
      <c r="O17" s="111">
        <v>42</v>
      </c>
      <c r="P17" s="111">
        <v>24.98</v>
      </c>
    </row>
    <row r="18" spans="1:16" ht="14.6">
      <c r="A18" s="26" t="s">
        <v>33</v>
      </c>
      <c r="B18" s="26">
        <v>112</v>
      </c>
      <c r="C18" s="23" t="s">
        <v>35</v>
      </c>
      <c r="D18" s="31">
        <v>35.1</v>
      </c>
      <c r="E18" s="55">
        <v>-6</v>
      </c>
      <c r="F18" s="28">
        <v>106</v>
      </c>
      <c r="G18" s="56">
        <v>33.4</v>
      </c>
      <c r="H18" s="10"/>
      <c r="I18" s="28"/>
      <c r="J18" s="19" t="s">
        <v>4</v>
      </c>
      <c r="K18" s="26">
        <v>122</v>
      </c>
      <c r="L18" s="20" t="s">
        <v>6</v>
      </c>
      <c r="M18" s="21">
        <v>37.700000000000003</v>
      </c>
      <c r="N18" s="29">
        <v>-1</v>
      </c>
      <c r="O18" s="111">
        <v>121</v>
      </c>
      <c r="P18" s="111">
        <v>36.549999999999997</v>
      </c>
    </row>
    <row r="19" spans="1:16" ht="14.6">
      <c r="A19" s="26" t="s">
        <v>116</v>
      </c>
      <c r="B19" s="26">
        <v>119</v>
      </c>
      <c r="C19" s="23" t="s">
        <v>377</v>
      </c>
      <c r="D19" s="31">
        <v>36.82</v>
      </c>
      <c r="E19" s="55">
        <f>5</f>
        <v>5</v>
      </c>
      <c r="F19" s="28">
        <v>124</v>
      </c>
      <c r="G19" s="56">
        <v>36.770000000000003</v>
      </c>
      <c r="H19" s="10"/>
      <c r="I19" s="28"/>
      <c r="J19" s="19" t="s">
        <v>252</v>
      </c>
      <c r="K19" s="26">
        <v>127</v>
      </c>
      <c r="L19" s="20" t="s">
        <v>253</v>
      </c>
      <c r="M19" s="21">
        <v>41.94</v>
      </c>
      <c r="N19" s="29">
        <v>-1</v>
      </c>
      <c r="O19" s="111">
        <v>126</v>
      </c>
      <c r="P19" s="111">
        <v>39.61</v>
      </c>
    </row>
    <row r="20" spans="1:16" ht="14.6">
      <c r="A20" s="26" t="s">
        <v>4</v>
      </c>
      <c r="B20" s="26">
        <v>122</v>
      </c>
      <c r="C20" s="23" t="s">
        <v>6</v>
      </c>
      <c r="D20" s="31">
        <v>37.700000000000003</v>
      </c>
      <c r="E20" s="55">
        <v>-1</v>
      </c>
      <c r="F20" s="28">
        <v>121</v>
      </c>
      <c r="G20" s="56">
        <v>36.549999999999997</v>
      </c>
      <c r="H20" s="10"/>
      <c r="I20" s="28"/>
      <c r="J20" s="19" t="s">
        <v>259</v>
      </c>
      <c r="K20" s="26">
        <v>139</v>
      </c>
      <c r="L20" s="20" t="s">
        <v>261</v>
      </c>
      <c r="M20" s="21">
        <v>44.77</v>
      </c>
      <c r="N20" s="29">
        <v>-1</v>
      </c>
      <c r="O20" s="111">
        <v>138</v>
      </c>
      <c r="P20" s="111">
        <v>44.92</v>
      </c>
    </row>
    <row r="21" spans="1:16" ht="14.6">
      <c r="A21" s="26" t="s">
        <v>252</v>
      </c>
      <c r="B21" s="26">
        <v>127</v>
      </c>
      <c r="C21" s="23" t="s">
        <v>253</v>
      </c>
      <c r="D21" s="31">
        <v>41.94</v>
      </c>
      <c r="E21" s="55">
        <v>-1</v>
      </c>
      <c r="F21" s="28">
        <v>126</v>
      </c>
      <c r="G21" s="56">
        <v>39.61</v>
      </c>
      <c r="H21" s="10"/>
      <c r="I21" s="28"/>
      <c r="J21" s="19" t="s">
        <v>262</v>
      </c>
      <c r="K21" s="26">
        <v>144</v>
      </c>
      <c r="L21" s="20" t="s">
        <v>397</v>
      </c>
      <c r="M21" s="21">
        <v>45.46</v>
      </c>
      <c r="N21" s="29">
        <v>-1</v>
      </c>
      <c r="O21" s="111">
        <v>143</v>
      </c>
      <c r="P21" s="111">
        <v>45.9</v>
      </c>
    </row>
    <row r="22" spans="1:16" ht="15.75" customHeight="1">
      <c r="A22" s="26" t="s">
        <v>177</v>
      </c>
      <c r="B22" s="26">
        <v>136</v>
      </c>
      <c r="C22" s="23" t="s">
        <v>392</v>
      </c>
      <c r="D22" s="31">
        <v>43.54</v>
      </c>
      <c r="E22" s="55">
        <v>-2</v>
      </c>
      <c r="F22" s="28">
        <v>134</v>
      </c>
      <c r="G22" s="56">
        <v>43.91</v>
      </c>
      <c r="H22" s="10"/>
      <c r="I22" s="28"/>
      <c r="J22" s="19" t="s">
        <v>92</v>
      </c>
      <c r="K22" s="26">
        <v>151</v>
      </c>
      <c r="L22" s="20" t="s">
        <v>401</v>
      </c>
      <c r="M22" s="21">
        <v>49.37</v>
      </c>
      <c r="N22" s="29">
        <v>-1</v>
      </c>
      <c r="O22" s="111">
        <v>150</v>
      </c>
      <c r="P22" s="111">
        <v>50.74</v>
      </c>
    </row>
    <row r="23" spans="1:16" ht="15.75" customHeight="1">
      <c r="A23" s="26" t="s">
        <v>259</v>
      </c>
      <c r="B23" s="26">
        <v>139</v>
      </c>
      <c r="C23" s="23" t="s">
        <v>261</v>
      </c>
      <c r="D23" s="31">
        <v>44.77</v>
      </c>
      <c r="E23" s="55">
        <v>-1</v>
      </c>
      <c r="F23" s="28">
        <v>138</v>
      </c>
      <c r="G23" s="56">
        <v>44.92</v>
      </c>
      <c r="H23" s="10"/>
      <c r="I23" s="28"/>
      <c r="J23" s="19" t="s">
        <v>270</v>
      </c>
      <c r="K23" s="26">
        <v>172</v>
      </c>
      <c r="L23" s="20" t="s">
        <v>271</v>
      </c>
      <c r="M23" s="21">
        <v>64.28</v>
      </c>
      <c r="N23" s="29">
        <v>-1</v>
      </c>
      <c r="O23" s="111">
        <v>171</v>
      </c>
      <c r="P23" s="111">
        <v>64.489999999999995</v>
      </c>
    </row>
    <row r="24" spans="1:16" ht="15.75" customHeight="1">
      <c r="A24" s="26" t="s">
        <v>76</v>
      </c>
      <c r="B24" s="26">
        <v>140</v>
      </c>
      <c r="C24" s="23" t="s">
        <v>77</v>
      </c>
      <c r="D24" s="31">
        <v>44.94</v>
      </c>
      <c r="E24" s="55">
        <v>-4</v>
      </c>
      <c r="F24" s="28">
        <v>136</v>
      </c>
      <c r="G24" s="56">
        <v>44.1</v>
      </c>
      <c r="H24" s="10"/>
      <c r="I24" s="28"/>
      <c r="J24" s="19" t="s">
        <v>274</v>
      </c>
      <c r="K24" s="26">
        <v>180</v>
      </c>
      <c r="L24" s="20" t="s">
        <v>417</v>
      </c>
      <c r="M24" s="21">
        <v>85.82</v>
      </c>
      <c r="N24" s="29">
        <v>-1</v>
      </c>
      <c r="O24" s="111">
        <v>179</v>
      </c>
      <c r="P24" s="111">
        <v>83.4</v>
      </c>
    </row>
    <row r="25" spans="1:16" ht="15.75" customHeight="1">
      <c r="A25" s="26" t="s">
        <v>182</v>
      </c>
      <c r="B25" s="26">
        <v>142</v>
      </c>
      <c r="C25" s="23" t="s">
        <v>395</v>
      </c>
      <c r="D25" s="31">
        <v>45.33</v>
      </c>
      <c r="E25" s="55">
        <v>-2</v>
      </c>
      <c r="F25" s="28">
        <v>140</v>
      </c>
      <c r="G25" s="56">
        <v>45.67</v>
      </c>
      <c r="H25" s="10"/>
      <c r="I25" s="25"/>
    </row>
    <row r="26" spans="1:16" ht="15.75" customHeight="1">
      <c r="A26" s="26" t="s">
        <v>262</v>
      </c>
      <c r="B26" s="26">
        <v>144</v>
      </c>
      <c r="C26" s="23" t="s">
        <v>397</v>
      </c>
      <c r="D26" s="31">
        <v>45.46</v>
      </c>
      <c r="E26" s="55">
        <v>-1</v>
      </c>
      <c r="F26" s="28">
        <v>143</v>
      </c>
      <c r="G26" s="56">
        <v>45.9</v>
      </c>
      <c r="H26" s="10"/>
      <c r="I26" s="27"/>
      <c r="J26" s="144" t="s">
        <v>443</v>
      </c>
      <c r="K26" s="139"/>
      <c r="L26" s="139"/>
      <c r="M26" s="139"/>
      <c r="N26" s="139"/>
      <c r="O26" s="139"/>
      <c r="P26" s="145"/>
    </row>
    <row r="27" spans="1:16" ht="15.75" customHeight="1">
      <c r="A27" s="26" t="s">
        <v>138</v>
      </c>
      <c r="B27" s="26">
        <v>145</v>
      </c>
      <c r="C27" s="23" t="s">
        <v>139</v>
      </c>
      <c r="D27" s="31">
        <v>45.52</v>
      </c>
      <c r="E27" s="55">
        <v>-3</v>
      </c>
      <c r="F27" s="28">
        <v>142</v>
      </c>
      <c r="G27" s="56">
        <v>45.83</v>
      </c>
      <c r="H27" s="10"/>
      <c r="I27" s="8"/>
      <c r="J27" s="4" t="s">
        <v>2</v>
      </c>
      <c r="K27" s="103">
        <v>101</v>
      </c>
      <c r="L27" s="5" t="s">
        <v>5</v>
      </c>
      <c r="M27" s="6">
        <v>33.119999999999997</v>
      </c>
      <c r="N27" s="7">
        <f>22</f>
        <v>22</v>
      </c>
      <c r="O27" s="8">
        <v>123</v>
      </c>
      <c r="P27" s="9">
        <v>36.74</v>
      </c>
    </row>
    <row r="28" spans="1:16" ht="15.75" customHeight="1">
      <c r="A28" s="26" t="s">
        <v>92</v>
      </c>
      <c r="B28" s="26">
        <v>151</v>
      </c>
      <c r="C28" s="23" t="s">
        <v>401</v>
      </c>
      <c r="D28" s="31">
        <v>49.37</v>
      </c>
      <c r="E28" s="55">
        <v>-1</v>
      </c>
      <c r="F28" s="28">
        <v>150</v>
      </c>
      <c r="G28" s="56">
        <v>50.74</v>
      </c>
      <c r="H28" s="10"/>
      <c r="I28" s="8"/>
      <c r="J28" s="4" t="s">
        <v>14</v>
      </c>
      <c r="K28" s="103">
        <v>79</v>
      </c>
      <c r="L28" s="53" t="s">
        <v>361</v>
      </c>
      <c r="M28" s="6">
        <v>29.93</v>
      </c>
      <c r="N28" s="7">
        <f>19</f>
        <v>19</v>
      </c>
      <c r="O28" s="8">
        <v>98</v>
      </c>
      <c r="P28" s="9">
        <v>32.159999999999997</v>
      </c>
    </row>
    <row r="29" spans="1:16" ht="15.75" customHeight="1">
      <c r="A29" s="26" t="s">
        <v>136</v>
      </c>
      <c r="B29" s="26">
        <v>152</v>
      </c>
      <c r="C29" s="23" t="s">
        <v>137</v>
      </c>
      <c r="D29" s="31">
        <v>49.65</v>
      </c>
      <c r="E29" s="55">
        <f>0</f>
        <v>0</v>
      </c>
      <c r="F29" s="28">
        <v>152</v>
      </c>
      <c r="G29" s="56">
        <v>51.48</v>
      </c>
      <c r="H29" s="10"/>
      <c r="I29" s="8"/>
      <c r="J29" s="4" t="s">
        <v>25</v>
      </c>
      <c r="K29" s="4">
        <v>67</v>
      </c>
      <c r="L29" s="5" t="s">
        <v>28</v>
      </c>
      <c r="M29" s="6">
        <v>28.9</v>
      </c>
      <c r="N29" s="7">
        <f>13</f>
        <v>13</v>
      </c>
      <c r="O29" s="8">
        <v>80</v>
      </c>
      <c r="P29" s="9">
        <v>29.81</v>
      </c>
    </row>
    <row r="30" spans="1:16" ht="15.75" customHeight="1">
      <c r="A30" s="26" t="s">
        <v>27</v>
      </c>
      <c r="B30" s="26">
        <v>158</v>
      </c>
      <c r="C30" s="23" t="s">
        <v>406</v>
      </c>
      <c r="D30" s="31">
        <v>55.23</v>
      </c>
      <c r="E30" s="55">
        <v>-7</v>
      </c>
      <c r="F30" s="28">
        <v>151</v>
      </c>
      <c r="G30" s="56">
        <v>51.41</v>
      </c>
      <c r="H30" s="13"/>
      <c r="I30" s="8"/>
      <c r="J30" s="4" t="s">
        <v>63</v>
      </c>
      <c r="K30" s="4">
        <v>78</v>
      </c>
      <c r="L30" s="53" t="s">
        <v>360</v>
      </c>
      <c r="M30" s="6">
        <v>29.9</v>
      </c>
      <c r="N30" s="7">
        <f>6</f>
        <v>6</v>
      </c>
      <c r="O30" s="8">
        <v>84</v>
      </c>
      <c r="P30" s="9">
        <v>29.93</v>
      </c>
    </row>
    <row r="31" spans="1:16" ht="15.75" customHeight="1">
      <c r="A31" s="26" t="s">
        <v>270</v>
      </c>
      <c r="B31" s="26">
        <v>172</v>
      </c>
      <c r="C31" s="23" t="s">
        <v>271</v>
      </c>
      <c r="D31" s="31">
        <v>64.28</v>
      </c>
      <c r="E31" s="55">
        <v>-1</v>
      </c>
      <c r="F31" s="28">
        <v>171</v>
      </c>
      <c r="G31" s="56">
        <v>64.489999999999995</v>
      </c>
      <c r="H31" s="13"/>
      <c r="I31" s="8"/>
      <c r="J31" s="4" t="s">
        <v>116</v>
      </c>
      <c r="K31" s="4">
        <v>119</v>
      </c>
      <c r="L31" s="53" t="s">
        <v>377</v>
      </c>
      <c r="M31" s="6">
        <v>36.82</v>
      </c>
      <c r="N31" s="7">
        <f>5</f>
        <v>5</v>
      </c>
      <c r="O31" s="8">
        <v>124</v>
      </c>
      <c r="P31" s="9">
        <v>36.770000000000003</v>
      </c>
    </row>
    <row r="32" spans="1:16" ht="15.75" customHeight="1">
      <c r="A32" s="26" t="s">
        <v>276</v>
      </c>
      <c r="B32" s="26">
        <v>175</v>
      </c>
      <c r="C32" s="23" t="s">
        <v>277</v>
      </c>
      <c r="D32" s="31">
        <v>74.709999999999994</v>
      </c>
      <c r="E32" s="55">
        <f>1</f>
        <v>1</v>
      </c>
      <c r="F32" s="28">
        <v>176</v>
      </c>
      <c r="G32" s="56">
        <v>74.930000000000007</v>
      </c>
      <c r="H32" s="13"/>
      <c r="I32" s="8"/>
      <c r="J32" s="4" t="s">
        <v>237</v>
      </c>
      <c r="K32" s="4">
        <v>21</v>
      </c>
      <c r="L32" s="5" t="s">
        <v>238</v>
      </c>
      <c r="M32" s="6">
        <v>18.25</v>
      </c>
      <c r="N32" s="7">
        <f t="shared" ref="N32:N34" si="0">1</f>
        <v>1</v>
      </c>
      <c r="O32" s="8">
        <v>22</v>
      </c>
      <c r="P32" s="9">
        <v>18.25</v>
      </c>
    </row>
    <row r="33" spans="1:16" ht="15.75" customHeight="1">
      <c r="A33" s="26" t="s">
        <v>164</v>
      </c>
      <c r="B33" s="26">
        <v>177</v>
      </c>
      <c r="C33" s="23" t="s">
        <v>165</v>
      </c>
      <c r="D33" s="31">
        <v>78.48</v>
      </c>
      <c r="E33" s="55">
        <f>0</f>
        <v>0</v>
      </c>
      <c r="F33" s="28">
        <v>177</v>
      </c>
      <c r="G33" s="56">
        <v>78.92</v>
      </c>
      <c r="H33" s="13"/>
      <c r="I33" s="8"/>
      <c r="J33" s="4" t="s">
        <v>242</v>
      </c>
      <c r="K33" s="4">
        <v>66</v>
      </c>
      <c r="L33" s="5" t="s">
        <v>245</v>
      </c>
      <c r="M33" s="6">
        <v>28.86</v>
      </c>
      <c r="N33" s="7">
        <f t="shared" si="0"/>
        <v>1</v>
      </c>
      <c r="O33" s="8">
        <v>67</v>
      </c>
      <c r="P33" s="9">
        <v>29.36</v>
      </c>
    </row>
    <row r="34" spans="1:16" ht="15.75" customHeight="1">
      <c r="A34" s="26" t="s">
        <v>274</v>
      </c>
      <c r="B34" s="26">
        <v>180</v>
      </c>
      <c r="C34" s="23" t="s">
        <v>417</v>
      </c>
      <c r="D34" s="31">
        <v>85.82</v>
      </c>
      <c r="E34" s="55">
        <v>-1</v>
      </c>
      <c r="F34" s="28">
        <v>179</v>
      </c>
      <c r="G34" s="56">
        <v>83.4</v>
      </c>
      <c r="H34" s="13"/>
      <c r="I34" s="8"/>
      <c r="J34" s="4" t="s">
        <v>276</v>
      </c>
      <c r="K34" s="4">
        <v>175</v>
      </c>
      <c r="L34" s="5" t="s">
        <v>277</v>
      </c>
      <c r="M34" s="6">
        <v>74.709999999999994</v>
      </c>
      <c r="N34" s="7">
        <f t="shared" si="0"/>
        <v>1</v>
      </c>
      <c r="O34" s="8">
        <v>176</v>
      </c>
      <c r="P34" s="9">
        <v>74.930000000000007</v>
      </c>
    </row>
    <row r="35" spans="1:16" ht="15.75" customHeight="1">
      <c r="I35" s="37"/>
    </row>
    <row r="36" spans="1:16" ht="15.75" customHeight="1">
      <c r="I36" s="37"/>
    </row>
    <row r="37" spans="1:16" ht="15.75" customHeight="1">
      <c r="I37" s="37"/>
    </row>
    <row r="38" spans="1:16" ht="15.75" customHeight="1">
      <c r="I38" s="37"/>
    </row>
    <row r="39" spans="1:16" ht="15.75" customHeight="1">
      <c r="I39" s="37"/>
    </row>
    <row r="40" spans="1:16" ht="15.75" customHeight="1">
      <c r="I40" s="37"/>
    </row>
    <row r="41" spans="1:16" ht="15.75" customHeight="1">
      <c r="I41" s="37"/>
    </row>
    <row r="42" spans="1:16" ht="15.75" customHeight="1">
      <c r="I42" s="37"/>
    </row>
    <row r="43" spans="1:16" ht="15.75" customHeight="1">
      <c r="I43" s="37"/>
    </row>
    <row r="44" spans="1:16" ht="15.75" customHeight="1">
      <c r="I44" s="37"/>
    </row>
    <row r="45" spans="1:16" ht="15.75" customHeight="1">
      <c r="I45" s="37"/>
    </row>
    <row r="46" spans="1:16" ht="15.75" customHeight="1">
      <c r="I46" s="37"/>
    </row>
    <row r="47" spans="1:16" ht="15.75" customHeight="1">
      <c r="I47" s="37"/>
    </row>
    <row r="48" spans="1:16" ht="15.75" customHeight="1">
      <c r="I48" s="37"/>
    </row>
    <row r="49" spans="9:9" ht="15.75" customHeight="1">
      <c r="I49" s="37"/>
    </row>
    <row r="50" spans="9:9" ht="15.75" customHeight="1">
      <c r="I50" s="37"/>
    </row>
    <row r="51" spans="9:9" ht="15.75" customHeight="1">
      <c r="I51" s="37"/>
    </row>
    <row r="52" spans="9:9" ht="15.75" customHeight="1">
      <c r="I52" s="37"/>
    </row>
    <row r="53" spans="9:9" ht="15.75" customHeight="1">
      <c r="I53" s="37"/>
    </row>
    <row r="54" spans="9:9" ht="15.75" customHeight="1">
      <c r="I54" s="37"/>
    </row>
    <row r="55" spans="9:9" ht="15.75" customHeight="1">
      <c r="I55" s="37"/>
    </row>
    <row r="56" spans="9:9" ht="15.75" customHeight="1">
      <c r="I56" s="37"/>
    </row>
    <row r="57" spans="9:9" ht="15.75" customHeight="1">
      <c r="I57" s="37"/>
    </row>
    <row r="58" spans="9:9" ht="15.75" customHeight="1">
      <c r="I58" s="37"/>
    </row>
    <row r="59" spans="9:9" ht="15.75" customHeight="1">
      <c r="I59" s="37"/>
    </row>
    <row r="60" spans="9:9" ht="15.75" customHeight="1">
      <c r="I60" s="37"/>
    </row>
    <row r="61" spans="9:9" ht="15.75" customHeight="1">
      <c r="I61" s="37"/>
    </row>
    <row r="62" spans="9:9" ht="15.75" customHeight="1">
      <c r="I62" s="37"/>
    </row>
    <row r="63" spans="9:9" ht="15.75" customHeight="1">
      <c r="I63" s="37"/>
    </row>
    <row r="64" spans="9:9" ht="15.75" customHeight="1">
      <c r="I64" s="37"/>
    </row>
    <row r="65" spans="9:9" ht="15.75" customHeight="1">
      <c r="I65" s="37"/>
    </row>
    <row r="66" spans="9:9" ht="15.75" customHeight="1">
      <c r="I66" s="37"/>
    </row>
    <row r="67" spans="9:9" ht="15.75" customHeight="1">
      <c r="I67" s="37"/>
    </row>
    <row r="68" spans="9:9" ht="15.75" customHeight="1">
      <c r="I68" s="37"/>
    </row>
    <row r="69" spans="9:9" ht="15.75" customHeight="1">
      <c r="I69" s="37"/>
    </row>
    <row r="70" spans="9:9" ht="15.75" customHeight="1">
      <c r="I70" s="37"/>
    </row>
    <row r="71" spans="9:9" ht="15.75" customHeight="1">
      <c r="I71" s="37"/>
    </row>
    <row r="72" spans="9:9" ht="15.75" customHeight="1">
      <c r="I72" s="37"/>
    </row>
    <row r="73" spans="9:9" ht="15.75" customHeight="1">
      <c r="I73" s="37"/>
    </row>
    <row r="74" spans="9:9" ht="15.75" customHeight="1">
      <c r="I74" s="37"/>
    </row>
    <row r="75" spans="9:9" ht="15.75" customHeight="1">
      <c r="I75" s="37"/>
    </row>
    <row r="76" spans="9:9" ht="15.75" customHeight="1">
      <c r="I76" s="37"/>
    </row>
    <row r="77" spans="9:9" ht="15.75" customHeight="1">
      <c r="I77" s="37"/>
    </row>
    <row r="78" spans="9:9" ht="15.75" customHeight="1">
      <c r="I78" s="37"/>
    </row>
    <row r="79" spans="9:9" ht="15.75" customHeight="1">
      <c r="I79" s="37"/>
    </row>
    <row r="80" spans="9:9" ht="15.75" customHeight="1">
      <c r="I80" s="37"/>
    </row>
    <row r="81" spans="9:9" ht="15.75" customHeight="1">
      <c r="I81" s="37"/>
    </row>
    <row r="82" spans="9:9" ht="15.75" customHeight="1">
      <c r="I82" s="37"/>
    </row>
    <row r="83" spans="9:9" ht="15.75" customHeight="1">
      <c r="I83" s="37"/>
    </row>
    <row r="84" spans="9:9" ht="15.75" customHeight="1">
      <c r="I84" s="37"/>
    </row>
    <row r="85" spans="9:9" ht="15.75" customHeight="1">
      <c r="I85" s="37"/>
    </row>
    <row r="86" spans="9:9" ht="15.75" customHeight="1">
      <c r="I86" s="37"/>
    </row>
    <row r="87" spans="9:9" ht="15.75" customHeight="1">
      <c r="I87" s="37"/>
    </row>
    <row r="88" spans="9:9" ht="15.75" customHeight="1">
      <c r="I88" s="37"/>
    </row>
    <row r="89" spans="9:9" ht="15.75" customHeight="1">
      <c r="I89" s="37"/>
    </row>
    <row r="90" spans="9:9" ht="15.75" customHeight="1">
      <c r="I90" s="37"/>
    </row>
    <row r="91" spans="9:9" ht="15.75" customHeight="1">
      <c r="I91" s="37"/>
    </row>
    <row r="92" spans="9:9" ht="15.75" customHeight="1">
      <c r="I92" s="37"/>
    </row>
    <row r="93" spans="9:9" ht="15.75" customHeight="1">
      <c r="I93" s="37"/>
    </row>
    <row r="94" spans="9:9" ht="15.75" customHeight="1">
      <c r="I94" s="37"/>
    </row>
    <row r="95" spans="9:9" ht="15.75" customHeight="1">
      <c r="I95" s="37"/>
    </row>
    <row r="96" spans="9:9" ht="15.75" customHeight="1">
      <c r="I96" s="37"/>
    </row>
    <row r="97" spans="9:9" ht="15.75" customHeight="1">
      <c r="I97" s="37"/>
    </row>
    <row r="98" spans="9:9" ht="15.75" customHeight="1">
      <c r="I98" s="37"/>
    </row>
    <row r="99" spans="9:9" ht="15.75" customHeight="1">
      <c r="I99" s="37"/>
    </row>
    <row r="100" spans="9:9" ht="15.75" customHeight="1">
      <c r="I100" s="37"/>
    </row>
    <row r="101" spans="9:9" ht="15.75" customHeight="1">
      <c r="I101" s="37"/>
    </row>
    <row r="102" spans="9:9" ht="15.75" customHeight="1">
      <c r="I102" s="37"/>
    </row>
    <row r="103" spans="9:9" ht="15.75" customHeight="1">
      <c r="I103" s="37"/>
    </row>
    <row r="104" spans="9:9" ht="15.75" customHeight="1">
      <c r="I104" s="37"/>
    </row>
    <row r="105" spans="9:9" ht="15.75" customHeight="1">
      <c r="I105" s="37"/>
    </row>
    <row r="106" spans="9:9" ht="15.75" customHeight="1">
      <c r="I106" s="37"/>
    </row>
    <row r="107" spans="9:9" ht="15.75" customHeight="1">
      <c r="I107" s="37"/>
    </row>
    <row r="108" spans="9:9" ht="15.75" customHeight="1">
      <c r="I108" s="37"/>
    </row>
    <row r="109" spans="9:9" ht="15.75" customHeight="1">
      <c r="I109" s="37"/>
    </row>
    <row r="110" spans="9:9" ht="15.75" customHeight="1">
      <c r="I110" s="37"/>
    </row>
    <row r="111" spans="9:9" ht="15.75" customHeight="1">
      <c r="I111" s="37"/>
    </row>
    <row r="112" spans="9:9" ht="15.75" customHeight="1">
      <c r="I112" s="37"/>
    </row>
    <row r="113" spans="9:9" ht="15.75" customHeight="1">
      <c r="I113" s="37"/>
    </row>
    <row r="114" spans="9:9" ht="15.75" customHeight="1">
      <c r="I114" s="37"/>
    </row>
    <row r="115" spans="9:9" ht="15.75" customHeight="1">
      <c r="I115" s="37"/>
    </row>
    <row r="116" spans="9:9" ht="15.75" customHeight="1">
      <c r="I116" s="37"/>
    </row>
    <row r="117" spans="9:9" ht="15.75" customHeight="1">
      <c r="I117" s="37"/>
    </row>
    <row r="118" spans="9:9" ht="15.75" customHeight="1">
      <c r="I118" s="37"/>
    </row>
    <row r="119" spans="9:9" ht="15.75" customHeight="1">
      <c r="I119" s="37"/>
    </row>
    <row r="120" spans="9:9" ht="15.75" customHeight="1">
      <c r="I120" s="37"/>
    </row>
    <row r="121" spans="9:9" ht="15.75" customHeight="1">
      <c r="I121" s="37"/>
    </row>
    <row r="122" spans="9:9" ht="15.75" customHeight="1">
      <c r="I122" s="37"/>
    </row>
    <row r="123" spans="9:9" ht="15.75" customHeight="1">
      <c r="I123" s="37"/>
    </row>
    <row r="124" spans="9:9" ht="15.75" customHeight="1">
      <c r="I124" s="37"/>
    </row>
    <row r="125" spans="9:9" ht="15.75" customHeight="1">
      <c r="I125" s="37"/>
    </row>
    <row r="126" spans="9:9" ht="15.75" customHeight="1">
      <c r="I126" s="37"/>
    </row>
    <row r="127" spans="9:9" ht="15.75" customHeight="1">
      <c r="I127" s="37"/>
    </row>
    <row r="128" spans="9:9" ht="15.75" customHeight="1">
      <c r="I128" s="37"/>
    </row>
    <row r="129" spans="9:9" ht="15.75" customHeight="1">
      <c r="I129" s="37"/>
    </row>
    <row r="130" spans="9:9" ht="15.75" customHeight="1">
      <c r="I130" s="37"/>
    </row>
    <row r="131" spans="9:9" ht="15.75" customHeight="1">
      <c r="I131" s="37"/>
    </row>
    <row r="132" spans="9:9" ht="15.75" customHeight="1">
      <c r="I132" s="37"/>
    </row>
    <row r="133" spans="9:9" ht="15.75" customHeight="1">
      <c r="I133" s="37"/>
    </row>
    <row r="134" spans="9:9" ht="15.75" customHeight="1">
      <c r="I134" s="37"/>
    </row>
    <row r="135" spans="9:9" ht="15.75" customHeight="1">
      <c r="I135" s="37"/>
    </row>
    <row r="136" spans="9:9" ht="15.75" customHeight="1">
      <c r="I136" s="37"/>
    </row>
    <row r="137" spans="9:9" ht="15.75" customHeight="1">
      <c r="I137" s="37"/>
    </row>
    <row r="138" spans="9:9" ht="15.75" customHeight="1">
      <c r="I138" s="37"/>
    </row>
    <row r="139" spans="9:9" ht="15.75" customHeight="1">
      <c r="I139" s="37"/>
    </row>
    <row r="140" spans="9:9" ht="15.75" customHeight="1">
      <c r="I140" s="37"/>
    </row>
    <row r="141" spans="9:9" ht="15.75" customHeight="1">
      <c r="I141" s="37"/>
    </row>
    <row r="142" spans="9:9" ht="15.75" customHeight="1">
      <c r="I142" s="37"/>
    </row>
    <row r="143" spans="9:9" ht="15.75" customHeight="1">
      <c r="I143" s="37"/>
    </row>
    <row r="144" spans="9:9" ht="15.75" customHeight="1">
      <c r="I144" s="37"/>
    </row>
    <row r="145" spans="9:9" ht="15.75" customHeight="1">
      <c r="I145" s="37"/>
    </row>
    <row r="146" spans="9:9" ht="15.75" customHeight="1">
      <c r="I146" s="37"/>
    </row>
    <row r="147" spans="9:9" ht="15.75" customHeight="1">
      <c r="I147" s="37"/>
    </row>
    <row r="148" spans="9:9" ht="15.75" customHeight="1">
      <c r="I148" s="37"/>
    </row>
    <row r="149" spans="9:9" ht="15.75" customHeight="1">
      <c r="I149" s="37"/>
    </row>
    <row r="150" spans="9:9" ht="15.75" customHeight="1">
      <c r="I150" s="37"/>
    </row>
    <row r="151" spans="9:9" ht="15.75" customHeight="1">
      <c r="I151" s="37"/>
    </row>
    <row r="152" spans="9:9" ht="15.75" customHeight="1">
      <c r="I152" s="37"/>
    </row>
    <row r="153" spans="9:9" ht="15.75" customHeight="1">
      <c r="I153" s="37"/>
    </row>
    <row r="154" spans="9:9" ht="15.75" customHeight="1">
      <c r="I154" s="37"/>
    </row>
    <row r="155" spans="9:9" ht="15.75" customHeight="1">
      <c r="I155" s="37"/>
    </row>
    <row r="156" spans="9:9" ht="15.75" customHeight="1">
      <c r="I156" s="37"/>
    </row>
    <row r="157" spans="9:9" ht="15.75" customHeight="1">
      <c r="I157" s="37"/>
    </row>
    <row r="158" spans="9:9" ht="15.75" customHeight="1">
      <c r="I158" s="37"/>
    </row>
    <row r="159" spans="9:9" ht="15.75" customHeight="1">
      <c r="I159" s="37"/>
    </row>
    <row r="160" spans="9:9" ht="15.75" customHeight="1">
      <c r="I160" s="37"/>
    </row>
    <row r="161" spans="9:9" ht="15.75" customHeight="1">
      <c r="I161" s="37"/>
    </row>
    <row r="162" spans="9:9" ht="15.75" customHeight="1">
      <c r="I162" s="37"/>
    </row>
    <row r="163" spans="9:9" ht="15.75" customHeight="1">
      <c r="I163" s="37"/>
    </row>
    <row r="164" spans="9:9" ht="15.75" customHeight="1">
      <c r="I164" s="37"/>
    </row>
    <row r="165" spans="9:9" ht="15.75" customHeight="1">
      <c r="I165" s="37"/>
    </row>
    <row r="166" spans="9:9" ht="15.75" customHeight="1">
      <c r="I166" s="37"/>
    </row>
    <row r="167" spans="9:9" ht="15.75" customHeight="1">
      <c r="I167" s="37"/>
    </row>
    <row r="168" spans="9:9" ht="15.75" customHeight="1">
      <c r="I168" s="37"/>
    </row>
    <row r="169" spans="9:9" ht="15.75" customHeight="1">
      <c r="I169" s="37"/>
    </row>
    <row r="170" spans="9:9" ht="15.75" customHeight="1">
      <c r="I170" s="37"/>
    </row>
    <row r="171" spans="9:9" ht="15.75" customHeight="1">
      <c r="I171" s="37"/>
    </row>
    <row r="172" spans="9:9" ht="15.75" customHeight="1">
      <c r="I172" s="37"/>
    </row>
    <row r="173" spans="9:9" ht="15.75" customHeight="1">
      <c r="I173" s="37"/>
    </row>
    <row r="174" spans="9:9" ht="15.75" customHeight="1">
      <c r="I174" s="37"/>
    </row>
    <row r="175" spans="9:9" ht="15.75" customHeight="1">
      <c r="I175" s="37"/>
    </row>
    <row r="176" spans="9:9" ht="15.75" customHeight="1">
      <c r="I176" s="37"/>
    </row>
    <row r="177" spans="9:9" ht="15.75" customHeight="1">
      <c r="I177" s="37"/>
    </row>
    <row r="178" spans="9:9" ht="15.75" customHeight="1">
      <c r="I178" s="37"/>
    </row>
    <row r="179" spans="9:9" ht="15.75" customHeight="1">
      <c r="I179" s="37"/>
    </row>
    <row r="180" spans="9:9" ht="15.75" customHeight="1">
      <c r="I180" s="37"/>
    </row>
    <row r="181" spans="9:9" ht="15.75" customHeight="1">
      <c r="I181" s="37"/>
    </row>
    <row r="182" spans="9:9" ht="15.75" customHeight="1">
      <c r="I182" s="37"/>
    </row>
    <row r="183" spans="9:9" ht="15.75" customHeight="1">
      <c r="I183" s="37"/>
    </row>
    <row r="184" spans="9:9" ht="15.75" customHeight="1">
      <c r="I184" s="37"/>
    </row>
    <row r="185" spans="9:9" ht="15.75" customHeight="1">
      <c r="I185" s="37"/>
    </row>
    <row r="186" spans="9:9" ht="15.75" customHeight="1">
      <c r="I186" s="37"/>
    </row>
    <row r="187" spans="9:9" ht="15.75" customHeight="1">
      <c r="I187" s="37"/>
    </row>
    <row r="188" spans="9:9" ht="15.75" customHeight="1">
      <c r="I188" s="37"/>
    </row>
    <row r="189" spans="9:9" ht="15.75" customHeight="1">
      <c r="I189" s="37"/>
    </row>
    <row r="190" spans="9:9" ht="15.75" customHeight="1">
      <c r="I190" s="37"/>
    </row>
    <row r="191" spans="9:9" ht="15.75" customHeight="1">
      <c r="I191" s="37"/>
    </row>
    <row r="192" spans="9:9" ht="15.75" customHeight="1">
      <c r="I192" s="37"/>
    </row>
    <row r="193" spans="9:9" ht="15.75" customHeight="1">
      <c r="I193" s="37"/>
    </row>
    <row r="194" spans="9:9" ht="15.75" customHeight="1">
      <c r="I194" s="37"/>
    </row>
    <row r="195" spans="9:9" ht="15.75" customHeight="1">
      <c r="I195" s="37"/>
    </row>
    <row r="196" spans="9:9" ht="15.75" customHeight="1">
      <c r="I196" s="37"/>
    </row>
    <row r="197" spans="9:9" ht="15.75" customHeight="1">
      <c r="I197" s="37"/>
    </row>
    <row r="198" spans="9:9" ht="15.75" customHeight="1">
      <c r="I198" s="37"/>
    </row>
    <row r="199" spans="9:9" ht="15.75" customHeight="1">
      <c r="I199" s="37"/>
    </row>
    <row r="200" spans="9:9" ht="15.75" customHeight="1">
      <c r="I200" s="37"/>
    </row>
    <row r="201" spans="9:9" ht="15.75" customHeight="1">
      <c r="I201" s="37"/>
    </row>
    <row r="202" spans="9:9" ht="15.75" customHeight="1">
      <c r="I202" s="37"/>
    </row>
    <row r="203" spans="9:9" ht="15.75" customHeight="1">
      <c r="I203" s="37"/>
    </row>
    <row r="204" spans="9:9" ht="15.75" customHeight="1">
      <c r="I204" s="37"/>
    </row>
    <row r="205" spans="9:9" ht="15.75" customHeight="1">
      <c r="I205" s="37"/>
    </row>
    <row r="206" spans="9:9" ht="15.75" customHeight="1">
      <c r="I206" s="37"/>
    </row>
    <row r="207" spans="9:9" ht="15.75" customHeight="1">
      <c r="I207" s="37"/>
    </row>
    <row r="208" spans="9:9" ht="15.75" customHeight="1">
      <c r="I208" s="37"/>
    </row>
    <row r="209" spans="9:9" ht="15.75" customHeight="1">
      <c r="I209" s="37"/>
    </row>
    <row r="210" spans="9:9" ht="15.75" customHeight="1">
      <c r="I210" s="37"/>
    </row>
    <row r="211" spans="9:9" ht="15.75" customHeight="1">
      <c r="I211" s="37"/>
    </row>
    <row r="212" spans="9:9" ht="15.75" customHeight="1">
      <c r="I212" s="37"/>
    </row>
    <row r="213" spans="9:9" ht="15.75" customHeight="1">
      <c r="I213" s="37"/>
    </row>
    <row r="214" spans="9:9" ht="15.75" customHeight="1">
      <c r="I214" s="37"/>
    </row>
    <row r="215" spans="9:9" ht="15.75" customHeight="1">
      <c r="I215" s="37"/>
    </row>
    <row r="216" spans="9:9" ht="15.75" customHeight="1">
      <c r="I216" s="37"/>
    </row>
    <row r="217" spans="9:9" ht="15.75" customHeight="1">
      <c r="I217" s="37"/>
    </row>
    <row r="218" spans="9:9" ht="15.75" customHeight="1">
      <c r="I218" s="37"/>
    </row>
    <row r="219" spans="9:9" ht="15.75" customHeight="1">
      <c r="I219" s="37"/>
    </row>
    <row r="220" spans="9:9" ht="15.75" customHeight="1">
      <c r="I220" s="37"/>
    </row>
    <row r="221" spans="9:9" ht="15.75" customHeight="1">
      <c r="I221" s="37"/>
    </row>
    <row r="222" spans="9:9" ht="15.75" customHeight="1">
      <c r="I222" s="37"/>
    </row>
    <row r="223" spans="9:9" ht="15.75" customHeight="1">
      <c r="I223" s="37"/>
    </row>
    <row r="224" spans="9:9" ht="15.75" customHeight="1">
      <c r="I224" s="37"/>
    </row>
    <row r="225" spans="9:9" ht="15.75" customHeight="1">
      <c r="I225" s="37"/>
    </row>
    <row r="226" spans="9:9" ht="15.75" customHeight="1">
      <c r="I226" s="37"/>
    </row>
    <row r="227" spans="9:9" ht="15.75" customHeight="1">
      <c r="I227" s="37"/>
    </row>
    <row r="228" spans="9:9" ht="15.75" customHeight="1">
      <c r="I228" s="37"/>
    </row>
    <row r="229" spans="9:9" ht="15.75" customHeight="1">
      <c r="I229" s="37"/>
    </row>
    <row r="230" spans="9:9" ht="15.75" customHeight="1">
      <c r="I230" s="37"/>
    </row>
    <row r="231" spans="9:9" ht="15.75" customHeight="1">
      <c r="I231" s="37"/>
    </row>
    <row r="232" spans="9:9" ht="15.75" customHeight="1">
      <c r="I232" s="37"/>
    </row>
    <row r="233" spans="9:9" ht="15.75" customHeight="1">
      <c r="I233" s="37"/>
    </row>
    <row r="234" spans="9:9" ht="15.75" customHeight="1">
      <c r="I234" s="37"/>
    </row>
    <row r="235" spans="9:9" ht="15.75" customHeight="1">
      <c r="I235" s="37"/>
    </row>
    <row r="236" spans="9:9" ht="15.75" customHeight="1">
      <c r="I236" s="37"/>
    </row>
    <row r="237" spans="9:9" ht="15.75" customHeight="1">
      <c r="I237" s="37"/>
    </row>
    <row r="238" spans="9:9" ht="15.75" customHeight="1">
      <c r="I238" s="37"/>
    </row>
    <row r="239" spans="9:9" ht="15.75" customHeight="1">
      <c r="I239" s="37"/>
    </row>
    <row r="240" spans="9:9" ht="15.75" customHeight="1">
      <c r="I240" s="37"/>
    </row>
    <row r="241" spans="9:9" ht="15.75" customHeight="1">
      <c r="I241" s="37"/>
    </row>
    <row r="242" spans="9:9" ht="15.75" customHeight="1">
      <c r="I242" s="37"/>
    </row>
    <row r="243" spans="9:9" ht="15.75" customHeight="1">
      <c r="I243" s="37"/>
    </row>
    <row r="244" spans="9:9" ht="15.75" customHeight="1">
      <c r="I244" s="37"/>
    </row>
    <row r="245" spans="9:9" ht="15.75" customHeight="1">
      <c r="I245" s="37"/>
    </row>
    <row r="246" spans="9:9" ht="15.75" customHeight="1">
      <c r="I246" s="37"/>
    </row>
    <row r="247" spans="9:9" ht="15.75" customHeight="1">
      <c r="I247" s="37"/>
    </row>
    <row r="248" spans="9:9" ht="15.75" customHeight="1">
      <c r="I248" s="37"/>
    </row>
    <row r="249" spans="9:9" ht="15.75" customHeight="1">
      <c r="I249" s="37"/>
    </row>
    <row r="250" spans="9:9" ht="15.75" customHeight="1">
      <c r="I250" s="37"/>
    </row>
    <row r="251" spans="9:9" ht="15.75" customHeight="1">
      <c r="I251" s="37"/>
    </row>
    <row r="252" spans="9:9" ht="15.75" customHeight="1">
      <c r="I252" s="37"/>
    </row>
    <row r="253" spans="9:9" ht="15.75" customHeight="1">
      <c r="I253" s="37"/>
    </row>
    <row r="254" spans="9:9" ht="15.75" customHeight="1">
      <c r="I254" s="37"/>
    </row>
    <row r="255" spans="9:9" ht="15.75" customHeight="1">
      <c r="I255" s="37"/>
    </row>
    <row r="256" spans="9:9" ht="15.75" customHeight="1">
      <c r="I256" s="37"/>
    </row>
    <row r="257" spans="9:9" ht="15.75" customHeight="1">
      <c r="I257" s="37"/>
    </row>
    <row r="258" spans="9:9" ht="15.75" customHeight="1">
      <c r="I258" s="37"/>
    </row>
    <row r="259" spans="9:9" ht="15.75" customHeight="1">
      <c r="I259" s="37"/>
    </row>
    <row r="260" spans="9:9" ht="15.75" customHeight="1">
      <c r="I260" s="37"/>
    </row>
    <row r="261" spans="9:9" ht="15.75" customHeight="1">
      <c r="I261" s="37"/>
    </row>
    <row r="262" spans="9:9" ht="15.75" customHeight="1">
      <c r="I262" s="37"/>
    </row>
    <row r="263" spans="9:9" ht="15.75" customHeight="1">
      <c r="I263" s="37"/>
    </row>
    <row r="264" spans="9:9" ht="15.75" customHeight="1">
      <c r="I264" s="37"/>
    </row>
    <row r="265" spans="9:9" ht="15.75" customHeight="1">
      <c r="I265" s="37"/>
    </row>
    <row r="266" spans="9:9" ht="15.75" customHeight="1">
      <c r="I266" s="37"/>
    </row>
    <row r="267" spans="9:9" ht="15.75" customHeight="1">
      <c r="I267" s="37"/>
    </row>
    <row r="268" spans="9:9" ht="15.75" customHeight="1">
      <c r="I268" s="37"/>
    </row>
    <row r="269" spans="9:9" ht="15.75" customHeight="1">
      <c r="I269" s="37"/>
    </row>
    <row r="270" spans="9:9" ht="15.75" customHeight="1">
      <c r="I270" s="37"/>
    </row>
    <row r="271" spans="9:9" ht="15.75" customHeight="1">
      <c r="I271" s="37"/>
    </row>
    <row r="272" spans="9:9" ht="15.75" customHeight="1">
      <c r="I272" s="37"/>
    </row>
    <row r="273" spans="9:9" ht="15.75" customHeight="1">
      <c r="I273" s="37"/>
    </row>
    <row r="274" spans="9:9" ht="15.75" customHeight="1">
      <c r="I274" s="37"/>
    </row>
    <row r="275" spans="9:9" ht="15.75" customHeight="1">
      <c r="I275" s="37"/>
    </row>
    <row r="276" spans="9:9" ht="15.75" customHeight="1">
      <c r="I276" s="37"/>
    </row>
    <row r="277" spans="9:9" ht="15.75" customHeight="1">
      <c r="I277" s="37"/>
    </row>
    <row r="278" spans="9:9" ht="15.75" customHeight="1">
      <c r="I278" s="37"/>
    </row>
    <row r="279" spans="9:9" ht="15.75" customHeight="1">
      <c r="I279" s="37"/>
    </row>
    <row r="280" spans="9:9" ht="15.75" customHeight="1">
      <c r="I280" s="37"/>
    </row>
    <row r="281" spans="9:9" ht="15.75" customHeight="1">
      <c r="I281" s="37"/>
    </row>
    <row r="282" spans="9:9" ht="15.75" customHeight="1">
      <c r="I282" s="37"/>
    </row>
    <row r="283" spans="9:9" ht="15.75" customHeight="1">
      <c r="I283" s="37"/>
    </row>
    <row r="284" spans="9:9" ht="15.75" customHeight="1">
      <c r="I284" s="37"/>
    </row>
    <row r="285" spans="9:9" ht="15.75" customHeight="1">
      <c r="I285" s="37"/>
    </row>
    <row r="286" spans="9:9" ht="15.75" customHeight="1">
      <c r="I286" s="37"/>
    </row>
    <row r="287" spans="9:9" ht="15.75" customHeight="1">
      <c r="I287" s="37"/>
    </row>
    <row r="288" spans="9:9" ht="15.75" customHeight="1">
      <c r="I288" s="37"/>
    </row>
    <row r="289" spans="9:9" ht="15.75" customHeight="1">
      <c r="I289" s="37"/>
    </row>
    <row r="290" spans="9:9" ht="15.75" customHeight="1">
      <c r="I290" s="37"/>
    </row>
    <row r="291" spans="9:9" ht="15.75" customHeight="1">
      <c r="I291" s="37"/>
    </row>
    <row r="292" spans="9:9" ht="15.75" customHeight="1">
      <c r="I292" s="37"/>
    </row>
    <row r="293" spans="9:9" ht="15.75" customHeight="1">
      <c r="I293" s="37"/>
    </row>
    <row r="294" spans="9:9" ht="15.75" customHeight="1">
      <c r="I294" s="37"/>
    </row>
    <row r="295" spans="9:9" ht="15.75" customHeight="1">
      <c r="I295" s="37"/>
    </row>
    <row r="296" spans="9:9" ht="15.75" customHeight="1">
      <c r="I296" s="37"/>
    </row>
    <row r="297" spans="9:9" ht="15.75" customHeight="1">
      <c r="I297" s="37"/>
    </row>
    <row r="298" spans="9:9" ht="15.75" customHeight="1">
      <c r="I298" s="37"/>
    </row>
    <row r="299" spans="9:9" ht="15.75" customHeight="1">
      <c r="I299" s="37"/>
    </row>
    <row r="300" spans="9:9" ht="15.75" customHeight="1">
      <c r="I300" s="37"/>
    </row>
    <row r="301" spans="9:9" ht="15.75" customHeight="1">
      <c r="I301" s="37"/>
    </row>
    <row r="302" spans="9:9" ht="15.75" customHeight="1">
      <c r="I302" s="37"/>
    </row>
    <row r="303" spans="9:9" ht="15.75" customHeight="1">
      <c r="I303" s="37"/>
    </row>
    <row r="304" spans="9:9" ht="15.75" customHeight="1">
      <c r="I304" s="37"/>
    </row>
    <row r="305" spans="9:9" ht="15.75" customHeight="1">
      <c r="I305" s="37"/>
    </row>
    <row r="306" spans="9:9" ht="15.75" customHeight="1">
      <c r="I306" s="37"/>
    </row>
    <row r="307" spans="9:9" ht="15.75" customHeight="1">
      <c r="I307" s="37"/>
    </row>
    <row r="308" spans="9:9" ht="15.75" customHeight="1">
      <c r="I308" s="37"/>
    </row>
    <row r="309" spans="9:9" ht="15.75" customHeight="1">
      <c r="I309" s="37"/>
    </row>
    <row r="310" spans="9:9" ht="15.75" customHeight="1">
      <c r="I310" s="37"/>
    </row>
    <row r="311" spans="9:9" ht="15.75" customHeight="1">
      <c r="I311" s="37"/>
    </row>
    <row r="312" spans="9:9" ht="15.75" customHeight="1">
      <c r="I312" s="37"/>
    </row>
    <row r="313" spans="9:9" ht="15.75" customHeight="1">
      <c r="I313" s="37"/>
    </row>
    <row r="314" spans="9:9" ht="15.75" customHeight="1">
      <c r="I314" s="37"/>
    </row>
    <row r="315" spans="9:9" ht="15.75" customHeight="1">
      <c r="I315" s="37"/>
    </row>
    <row r="316" spans="9:9" ht="15.75" customHeight="1">
      <c r="I316" s="37"/>
    </row>
    <row r="317" spans="9:9" ht="15.75" customHeight="1">
      <c r="I317" s="37"/>
    </row>
    <row r="318" spans="9:9" ht="15.75" customHeight="1">
      <c r="I318" s="37"/>
    </row>
    <row r="319" spans="9:9" ht="15.75" customHeight="1">
      <c r="I319" s="37"/>
    </row>
    <row r="320" spans="9:9" ht="15.75" customHeight="1">
      <c r="I320" s="37"/>
    </row>
    <row r="321" spans="9:9" ht="15.75" customHeight="1">
      <c r="I321" s="37"/>
    </row>
    <row r="322" spans="9:9" ht="15.75" customHeight="1">
      <c r="I322" s="37"/>
    </row>
    <row r="323" spans="9:9" ht="15.75" customHeight="1">
      <c r="I323" s="37"/>
    </row>
    <row r="324" spans="9:9" ht="15.75" customHeight="1">
      <c r="I324" s="37"/>
    </row>
    <row r="325" spans="9:9" ht="15.75" customHeight="1">
      <c r="I325" s="37"/>
    </row>
    <row r="326" spans="9:9" ht="15.75" customHeight="1">
      <c r="I326" s="37"/>
    </row>
    <row r="327" spans="9:9" ht="15.75" customHeight="1">
      <c r="I327" s="37"/>
    </row>
    <row r="328" spans="9:9" ht="15.75" customHeight="1">
      <c r="I328" s="37"/>
    </row>
    <row r="329" spans="9:9" ht="15.75" customHeight="1">
      <c r="I329" s="37"/>
    </row>
    <row r="330" spans="9:9" ht="15.75" customHeight="1">
      <c r="I330" s="37"/>
    </row>
    <row r="331" spans="9:9" ht="15.75" customHeight="1">
      <c r="I331" s="37"/>
    </row>
    <row r="332" spans="9:9" ht="15.75" customHeight="1">
      <c r="I332" s="37"/>
    </row>
    <row r="333" spans="9:9" ht="15.75" customHeight="1">
      <c r="I333" s="37"/>
    </row>
    <row r="334" spans="9:9" ht="15.75" customHeight="1">
      <c r="I334" s="37"/>
    </row>
    <row r="335" spans="9:9" ht="15.75" customHeight="1">
      <c r="I335" s="37"/>
    </row>
    <row r="336" spans="9:9" ht="15.75" customHeight="1">
      <c r="I336" s="37"/>
    </row>
    <row r="337" spans="9:9" ht="15.75" customHeight="1">
      <c r="I337" s="37"/>
    </row>
    <row r="338" spans="9:9" ht="15.75" customHeight="1">
      <c r="I338" s="37"/>
    </row>
    <row r="339" spans="9:9" ht="15.75" customHeight="1">
      <c r="I339" s="37"/>
    </row>
    <row r="340" spans="9:9" ht="15.75" customHeight="1">
      <c r="I340" s="37"/>
    </row>
    <row r="341" spans="9:9" ht="15.75" customHeight="1">
      <c r="I341" s="37"/>
    </row>
    <row r="342" spans="9:9" ht="15.75" customHeight="1">
      <c r="I342" s="37"/>
    </row>
    <row r="343" spans="9:9" ht="15.75" customHeight="1">
      <c r="I343" s="37"/>
    </row>
    <row r="344" spans="9:9" ht="15.75" customHeight="1">
      <c r="I344" s="37"/>
    </row>
    <row r="345" spans="9:9" ht="15.75" customHeight="1">
      <c r="I345" s="37"/>
    </row>
    <row r="346" spans="9:9" ht="15.75" customHeight="1">
      <c r="I346" s="37"/>
    </row>
    <row r="347" spans="9:9" ht="15.75" customHeight="1">
      <c r="I347" s="37"/>
    </row>
    <row r="348" spans="9:9" ht="15.75" customHeight="1">
      <c r="I348" s="37"/>
    </row>
    <row r="349" spans="9:9" ht="15.75" customHeight="1">
      <c r="I349" s="37"/>
    </row>
    <row r="350" spans="9:9" ht="15.75" customHeight="1">
      <c r="I350" s="37"/>
    </row>
    <row r="351" spans="9:9" ht="15.75" customHeight="1">
      <c r="I351" s="37"/>
    </row>
    <row r="352" spans="9:9" ht="15.75" customHeight="1">
      <c r="I352" s="37"/>
    </row>
    <row r="353" spans="9:9" ht="15.75" customHeight="1">
      <c r="I353" s="37"/>
    </row>
    <row r="354" spans="9:9" ht="15.75" customHeight="1">
      <c r="I354" s="37"/>
    </row>
    <row r="355" spans="9:9" ht="15.75" customHeight="1">
      <c r="I355" s="37"/>
    </row>
    <row r="356" spans="9:9" ht="15.75" customHeight="1">
      <c r="I356" s="37"/>
    </row>
    <row r="357" spans="9:9" ht="15.75" customHeight="1">
      <c r="I357" s="37"/>
    </row>
    <row r="358" spans="9:9" ht="15.75" customHeight="1">
      <c r="I358" s="37"/>
    </row>
    <row r="359" spans="9:9" ht="15.75" customHeight="1">
      <c r="I359" s="37"/>
    </row>
    <row r="360" spans="9:9" ht="15.75" customHeight="1">
      <c r="I360" s="37"/>
    </row>
    <row r="361" spans="9:9" ht="15.75" customHeight="1">
      <c r="I361" s="37"/>
    </row>
    <row r="362" spans="9:9" ht="15.75" customHeight="1">
      <c r="I362" s="37"/>
    </row>
    <row r="363" spans="9:9" ht="15.75" customHeight="1">
      <c r="I363" s="37"/>
    </row>
    <row r="364" spans="9:9" ht="15.75" customHeight="1">
      <c r="I364" s="37"/>
    </row>
    <row r="365" spans="9:9" ht="15.75" customHeight="1">
      <c r="I365" s="37"/>
    </row>
    <row r="366" spans="9:9" ht="15.75" customHeight="1">
      <c r="I366" s="37"/>
    </row>
    <row r="367" spans="9:9" ht="15.75" customHeight="1">
      <c r="I367" s="37"/>
    </row>
    <row r="368" spans="9:9" ht="15.75" customHeight="1">
      <c r="I368" s="37"/>
    </row>
    <row r="369" spans="9:9" ht="15.75" customHeight="1">
      <c r="I369" s="37"/>
    </row>
    <row r="370" spans="9:9" ht="15.75" customHeight="1">
      <c r="I370" s="37"/>
    </row>
    <row r="371" spans="9:9" ht="15.75" customHeight="1">
      <c r="I371" s="37"/>
    </row>
    <row r="372" spans="9:9" ht="15.75" customHeight="1">
      <c r="I372" s="37"/>
    </row>
    <row r="373" spans="9:9" ht="15.75" customHeight="1">
      <c r="I373" s="37"/>
    </row>
    <row r="374" spans="9:9" ht="15.75" customHeight="1">
      <c r="I374" s="37"/>
    </row>
    <row r="375" spans="9:9" ht="15.75" customHeight="1">
      <c r="I375" s="37"/>
    </row>
    <row r="376" spans="9:9" ht="15.75" customHeight="1">
      <c r="I376" s="37"/>
    </row>
    <row r="377" spans="9:9" ht="15.75" customHeight="1">
      <c r="I377" s="37"/>
    </row>
    <row r="378" spans="9:9" ht="15.75" customHeight="1">
      <c r="I378" s="37"/>
    </row>
    <row r="379" spans="9:9" ht="15.75" customHeight="1">
      <c r="I379" s="37"/>
    </row>
    <row r="380" spans="9:9" ht="15.75" customHeight="1">
      <c r="I380" s="37"/>
    </row>
    <row r="381" spans="9:9" ht="15.75" customHeight="1">
      <c r="I381" s="37"/>
    </row>
    <row r="382" spans="9:9" ht="15.75" customHeight="1">
      <c r="I382" s="37"/>
    </row>
    <row r="383" spans="9:9" ht="15.75" customHeight="1">
      <c r="I383" s="37"/>
    </row>
    <row r="384" spans="9:9" ht="15.75" customHeight="1">
      <c r="I384" s="37"/>
    </row>
    <row r="385" spans="9:9" ht="15.75" customHeight="1">
      <c r="I385" s="37"/>
    </row>
    <row r="386" spans="9:9" ht="15.75" customHeight="1">
      <c r="I386" s="37"/>
    </row>
    <row r="387" spans="9:9" ht="15.75" customHeight="1">
      <c r="I387" s="37"/>
    </row>
    <row r="388" spans="9:9" ht="15.75" customHeight="1">
      <c r="I388" s="37"/>
    </row>
    <row r="389" spans="9:9" ht="15.75" customHeight="1">
      <c r="I389" s="37"/>
    </row>
    <row r="390" spans="9:9" ht="15.75" customHeight="1">
      <c r="I390" s="37"/>
    </row>
    <row r="391" spans="9:9" ht="15.75" customHeight="1">
      <c r="I391" s="37"/>
    </row>
    <row r="392" spans="9:9" ht="15.75" customHeight="1">
      <c r="I392" s="37"/>
    </row>
    <row r="393" spans="9:9" ht="15.75" customHeight="1">
      <c r="I393" s="37"/>
    </row>
    <row r="394" spans="9:9" ht="15.75" customHeight="1">
      <c r="I394" s="37"/>
    </row>
    <row r="395" spans="9:9" ht="15.75" customHeight="1">
      <c r="I395" s="37"/>
    </row>
    <row r="396" spans="9:9" ht="15.75" customHeight="1">
      <c r="I396" s="37"/>
    </row>
    <row r="397" spans="9:9" ht="15.75" customHeight="1">
      <c r="I397" s="37"/>
    </row>
    <row r="398" spans="9:9" ht="15.75" customHeight="1">
      <c r="I398" s="37"/>
    </row>
    <row r="399" spans="9:9" ht="15.75" customHeight="1">
      <c r="I399" s="37"/>
    </row>
    <row r="400" spans="9:9" ht="15.75" customHeight="1">
      <c r="I400" s="37"/>
    </row>
    <row r="401" spans="9:9" ht="15.75" customHeight="1">
      <c r="I401" s="37"/>
    </row>
    <row r="402" spans="9:9" ht="15.75" customHeight="1">
      <c r="I402" s="37"/>
    </row>
    <row r="403" spans="9:9" ht="15.75" customHeight="1">
      <c r="I403" s="37"/>
    </row>
    <row r="404" spans="9:9" ht="15.75" customHeight="1">
      <c r="I404" s="37"/>
    </row>
    <row r="405" spans="9:9" ht="15.75" customHeight="1">
      <c r="I405" s="37"/>
    </row>
    <row r="406" spans="9:9" ht="15.75" customHeight="1">
      <c r="I406" s="37"/>
    </row>
    <row r="407" spans="9:9" ht="15.75" customHeight="1">
      <c r="I407" s="37"/>
    </row>
    <row r="408" spans="9:9" ht="15.75" customHeight="1">
      <c r="I408" s="37"/>
    </row>
    <row r="409" spans="9:9" ht="15.75" customHeight="1">
      <c r="I409" s="37"/>
    </row>
    <row r="410" spans="9:9" ht="15.75" customHeight="1">
      <c r="I410" s="37"/>
    </row>
    <row r="411" spans="9:9" ht="15.75" customHeight="1">
      <c r="I411" s="37"/>
    </row>
    <row r="412" spans="9:9" ht="15.75" customHeight="1">
      <c r="I412" s="37"/>
    </row>
    <row r="413" spans="9:9" ht="15.75" customHeight="1">
      <c r="I413" s="37"/>
    </row>
    <row r="414" spans="9:9" ht="15.75" customHeight="1">
      <c r="I414" s="37"/>
    </row>
    <row r="415" spans="9:9" ht="15.75" customHeight="1">
      <c r="I415" s="37"/>
    </row>
    <row r="416" spans="9:9" ht="15.75" customHeight="1">
      <c r="I416" s="37"/>
    </row>
    <row r="417" spans="9:9" ht="15.75" customHeight="1">
      <c r="I417" s="37"/>
    </row>
    <row r="418" spans="9:9" ht="15.75" customHeight="1">
      <c r="I418" s="37"/>
    </row>
    <row r="419" spans="9:9" ht="15.75" customHeight="1">
      <c r="I419" s="37"/>
    </row>
    <row r="420" spans="9:9" ht="15.75" customHeight="1">
      <c r="I420" s="37"/>
    </row>
    <row r="421" spans="9:9" ht="15.75" customHeight="1">
      <c r="I421" s="37"/>
    </row>
    <row r="422" spans="9:9" ht="15.75" customHeight="1">
      <c r="I422" s="37"/>
    </row>
    <row r="423" spans="9:9" ht="15.75" customHeight="1">
      <c r="I423" s="37"/>
    </row>
    <row r="424" spans="9:9" ht="15.75" customHeight="1">
      <c r="I424" s="37"/>
    </row>
    <row r="425" spans="9:9" ht="15.75" customHeight="1">
      <c r="I425" s="37"/>
    </row>
    <row r="426" spans="9:9" ht="15.75" customHeight="1">
      <c r="I426" s="37"/>
    </row>
    <row r="427" spans="9:9" ht="15.75" customHeight="1">
      <c r="I427" s="37"/>
    </row>
    <row r="428" spans="9:9" ht="15.75" customHeight="1">
      <c r="I428" s="37"/>
    </row>
    <row r="429" spans="9:9" ht="15.75" customHeight="1">
      <c r="I429" s="37"/>
    </row>
    <row r="430" spans="9:9" ht="15.75" customHeight="1">
      <c r="I430" s="37"/>
    </row>
    <row r="431" spans="9:9" ht="15.75" customHeight="1">
      <c r="I431" s="37"/>
    </row>
    <row r="432" spans="9:9" ht="15.75" customHeight="1">
      <c r="I432" s="37"/>
    </row>
    <row r="433" spans="9:9" ht="15.75" customHeight="1">
      <c r="I433" s="37"/>
    </row>
    <row r="434" spans="9:9" ht="15.75" customHeight="1">
      <c r="I434" s="37"/>
    </row>
    <row r="435" spans="9:9" ht="15.75" customHeight="1">
      <c r="I435" s="37"/>
    </row>
    <row r="436" spans="9:9" ht="15.75" customHeight="1">
      <c r="I436" s="37"/>
    </row>
    <row r="437" spans="9:9" ht="15.75" customHeight="1">
      <c r="I437" s="37"/>
    </row>
    <row r="438" spans="9:9" ht="15.75" customHeight="1">
      <c r="I438" s="37"/>
    </row>
    <row r="439" spans="9:9" ht="15.75" customHeight="1">
      <c r="I439" s="37"/>
    </row>
    <row r="440" spans="9:9" ht="15.75" customHeight="1">
      <c r="I440" s="37"/>
    </row>
    <row r="441" spans="9:9" ht="15.75" customHeight="1">
      <c r="I441" s="37"/>
    </row>
    <row r="442" spans="9:9" ht="15.75" customHeight="1">
      <c r="I442" s="37"/>
    </row>
    <row r="443" spans="9:9" ht="15.75" customHeight="1">
      <c r="I443" s="37"/>
    </row>
    <row r="444" spans="9:9" ht="15.75" customHeight="1">
      <c r="I444" s="37"/>
    </row>
    <row r="445" spans="9:9" ht="15.75" customHeight="1">
      <c r="I445" s="37"/>
    </row>
    <row r="446" spans="9:9" ht="15.75" customHeight="1">
      <c r="I446" s="37"/>
    </row>
    <row r="447" spans="9:9" ht="15.75" customHeight="1">
      <c r="I447" s="37"/>
    </row>
    <row r="448" spans="9:9" ht="15.75" customHeight="1">
      <c r="I448" s="37"/>
    </row>
    <row r="449" spans="9:9" ht="15.75" customHeight="1">
      <c r="I449" s="37"/>
    </row>
    <row r="450" spans="9:9" ht="15.75" customHeight="1">
      <c r="I450" s="37"/>
    </row>
    <row r="451" spans="9:9" ht="15.75" customHeight="1">
      <c r="I451" s="37"/>
    </row>
    <row r="452" spans="9:9" ht="15.75" customHeight="1">
      <c r="I452" s="37"/>
    </row>
    <row r="453" spans="9:9" ht="15.75" customHeight="1">
      <c r="I453" s="37"/>
    </row>
    <row r="454" spans="9:9" ht="15.75" customHeight="1">
      <c r="I454" s="37"/>
    </row>
    <row r="455" spans="9:9" ht="15.75" customHeight="1">
      <c r="I455" s="37"/>
    </row>
    <row r="456" spans="9:9" ht="15.75" customHeight="1">
      <c r="I456" s="37"/>
    </row>
    <row r="457" spans="9:9" ht="15.75" customHeight="1">
      <c r="I457" s="37"/>
    </row>
    <row r="458" spans="9:9" ht="15.75" customHeight="1">
      <c r="I458" s="37"/>
    </row>
    <row r="459" spans="9:9" ht="15.75" customHeight="1">
      <c r="I459" s="37"/>
    </row>
    <row r="460" spans="9:9" ht="15.75" customHeight="1">
      <c r="I460" s="37"/>
    </row>
    <row r="461" spans="9:9" ht="15.75" customHeight="1">
      <c r="I461" s="37"/>
    </row>
    <row r="462" spans="9:9" ht="15.75" customHeight="1">
      <c r="I462" s="37"/>
    </row>
    <row r="463" spans="9:9" ht="15.75" customHeight="1">
      <c r="I463" s="37"/>
    </row>
    <row r="464" spans="9:9" ht="15.75" customHeight="1">
      <c r="I464" s="37"/>
    </row>
    <row r="465" spans="9:9" ht="15.75" customHeight="1">
      <c r="I465" s="37"/>
    </row>
    <row r="466" spans="9:9" ht="15.75" customHeight="1">
      <c r="I466" s="37"/>
    </row>
    <row r="467" spans="9:9" ht="15.75" customHeight="1">
      <c r="I467" s="37"/>
    </row>
    <row r="468" spans="9:9" ht="15.75" customHeight="1">
      <c r="I468" s="37"/>
    </row>
    <row r="469" spans="9:9" ht="15.75" customHeight="1">
      <c r="I469" s="37"/>
    </row>
    <row r="470" spans="9:9" ht="15.75" customHeight="1">
      <c r="I470" s="37"/>
    </row>
    <row r="471" spans="9:9" ht="15.75" customHeight="1">
      <c r="I471" s="37"/>
    </row>
    <row r="472" spans="9:9" ht="15.75" customHeight="1">
      <c r="I472" s="37"/>
    </row>
    <row r="473" spans="9:9" ht="15.75" customHeight="1">
      <c r="I473" s="37"/>
    </row>
    <row r="474" spans="9:9" ht="15.75" customHeight="1">
      <c r="I474" s="37"/>
    </row>
    <row r="475" spans="9:9" ht="15.75" customHeight="1">
      <c r="I475" s="37"/>
    </row>
    <row r="476" spans="9:9" ht="15.75" customHeight="1">
      <c r="I476" s="37"/>
    </row>
    <row r="477" spans="9:9" ht="15.75" customHeight="1">
      <c r="I477" s="37"/>
    </row>
    <row r="478" spans="9:9" ht="15.75" customHeight="1">
      <c r="I478" s="37"/>
    </row>
    <row r="479" spans="9:9" ht="15.75" customHeight="1">
      <c r="I479" s="37"/>
    </row>
    <row r="480" spans="9:9" ht="15.75" customHeight="1">
      <c r="I480" s="37"/>
    </row>
    <row r="481" spans="9:9" ht="15.75" customHeight="1">
      <c r="I481" s="37"/>
    </row>
    <row r="482" spans="9:9" ht="15.75" customHeight="1">
      <c r="I482" s="37"/>
    </row>
    <row r="483" spans="9:9" ht="15.75" customHeight="1">
      <c r="I483" s="37"/>
    </row>
    <row r="484" spans="9:9" ht="15.75" customHeight="1">
      <c r="I484" s="37"/>
    </row>
    <row r="485" spans="9:9" ht="15.75" customHeight="1">
      <c r="I485" s="37"/>
    </row>
    <row r="486" spans="9:9" ht="15.75" customHeight="1">
      <c r="I486" s="37"/>
    </row>
    <row r="487" spans="9:9" ht="15.75" customHeight="1">
      <c r="I487" s="37"/>
    </row>
    <row r="488" spans="9:9" ht="15.75" customHeight="1">
      <c r="I488" s="37"/>
    </row>
    <row r="489" spans="9:9" ht="15.75" customHeight="1">
      <c r="I489" s="37"/>
    </row>
    <row r="490" spans="9:9" ht="15.75" customHeight="1">
      <c r="I490" s="37"/>
    </row>
    <row r="491" spans="9:9" ht="15.75" customHeight="1">
      <c r="I491" s="37"/>
    </row>
    <row r="492" spans="9:9" ht="15.75" customHeight="1">
      <c r="I492" s="37"/>
    </row>
    <row r="493" spans="9:9" ht="15.75" customHeight="1">
      <c r="I493" s="37"/>
    </row>
    <row r="494" spans="9:9" ht="15.75" customHeight="1">
      <c r="I494" s="37"/>
    </row>
    <row r="495" spans="9:9" ht="15.75" customHeight="1">
      <c r="I495" s="37"/>
    </row>
    <row r="496" spans="9:9" ht="15.75" customHeight="1">
      <c r="I496" s="37"/>
    </row>
    <row r="497" spans="9:9" ht="15.75" customHeight="1">
      <c r="I497" s="37"/>
    </row>
    <row r="498" spans="9:9" ht="15.75" customHeight="1">
      <c r="I498" s="37"/>
    </row>
    <row r="499" spans="9:9" ht="15.75" customHeight="1">
      <c r="I499" s="37"/>
    </row>
    <row r="500" spans="9:9" ht="15.75" customHeight="1">
      <c r="I500" s="37"/>
    </row>
    <row r="501" spans="9:9" ht="15.75" customHeight="1">
      <c r="I501" s="37"/>
    </row>
    <row r="502" spans="9:9" ht="15.75" customHeight="1">
      <c r="I502" s="37"/>
    </row>
    <row r="503" spans="9:9" ht="15.75" customHeight="1">
      <c r="I503" s="37"/>
    </row>
    <row r="504" spans="9:9" ht="15.75" customHeight="1">
      <c r="I504" s="37"/>
    </row>
    <row r="505" spans="9:9" ht="15.75" customHeight="1">
      <c r="I505" s="37"/>
    </row>
    <row r="506" spans="9:9" ht="15.75" customHeight="1">
      <c r="I506" s="37"/>
    </row>
    <row r="507" spans="9:9" ht="15.75" customHeight="1">
      <c r="I507" s="37"/>
    </row>
    <row r="508" spans="9:9" ht="15.75" customHeight="1">
      <c r="I508" s="37"/>
    </row>
    <row r="509" spans="9:9" ht="15.75" customHeight="1">
      <c r="I509" s="37"/>
    </row>
    <row r="510" spans="9:9" ht="15.75" customHeight="1">
      <c r="I510" s="37"/>
    </row>
    <row r="511" spans="9:9" ht="15.75" customHeight="1">
      <c r="I511" s="37"/>
    </row>
    <row r="512" spans="9:9" ht="15.75" customHeight="1">
      <c r="I512" s="37"/>
    </row>
    <row r="513" spans="9:9" ht="15.75" customHeight="1">
      <c r="I513" s="37"/>
    </row>
    <row r="514" spans="9:9" ht="15.75" customHeight="1">
      <c r="I514" s="37"/>
    </row>
    <row r="515" spans="9:9" ht="15.75" customHeight="1">
      <c r="I515" s="37"/>
    </row>
    <row r="516" spans="9:9" ht="15.75" customHeight="1">
      <c r="I516" s="37"/>
    </row>
    <row r="517" spans="9:9" ht="15.75" customHeight="1">
      <c r="I517" s="37"/>
    </row>
    <row r="518" spans="9:9" ht="15.75" customHeight="1">
      <c r="I518" s="37"/>
    </row>
    <row r="519" spans="9:9" ht="15.75" customHeight="1">
      <c r="I519" s="37"/>
    </row>
    <row r="520" spans="9:9" ht="15.75" customHeight="1">
      <c r="I520" s="37"/>
    </row>
    <row r="521" spans="9:9" ht="15.75" customHeight="1">
      <c r="I521" s="37"/>
    </row>
    <row r="522" spans="9:9" ht="15.75" customHeight="1">
      <c r="I522" s="37"/>
    </row>
    <row r="523" spans="9:9" ht="15.75" customHeight="1">
      <c r="I523" s="37"/>
    </row>
    <row r="524" spans="9:9" ht="15.75" customHeight="1">
      <c r="I524" s="37"/>
    </row>
    <row r="525" spans="9:9" ht="15.75" customHeight="1">
      <c r="I525" s="37"/>
    </row>
    <row r="526" spans="9:9" ht="15.75" customHeight="1">
      <c r="I526" s="37"/>
    </row>
    <row r="527" spans="9:9" ht="15.75" customHeight="1">
      <c r="I527" s="37"/>
    </row>
    <row r="528" spans="9:9" ht="15.75" customHeight="1">
      <c r="I528" s="37"/>
    </row>
    <row r="529" spans="9:9" ht="15.75" customHeight="1">
      <c r="I529" s="37"/>
    </row>
    <row r="530" spans="9:9" ht="15.75" customHeight="1">
      <c r="I530" s="37"/>
    </row>
    <row r="531" spans="9:9" ht="15.75" customHeight="1">
      <c r="I531" s="37"/>
    </row>
    <row r="532" spans="9:9" ht="15.75" customHeight="1">
      <c r="I532" s="37"/>
    </row>
    <row r="533" spans="9:9" ht="15.75" customHeight="1">
      <c r="I533" s="37"/>
    </row>
    <row r="534" spans="9:9" ht="15.75" customHeight="1">
      <c r="I534" s="37"/>
    </row>
    <row r="535" spans="9:9" ht="15.75" customHeight="1">
      <c r="I535" s="37"/>
    </row>
    <row r="536" spans="9:9" ht="15.75" customHeight="1">
      <c r="I536" s="37"/>
    </row>
    <row r="537" spans="9:9" ht="15.75" customHeight="1">
      <c r="I537" s="37"/>
    </row>
    <row r="538" spans="9:9" ht="15.75" customHeight="1">
      <c r="I538" s="37"/>
    </row>
    <row r="539" spans="9:9" ht="15.75" customHeight="1">
      <c r="I539" s="37"/>
    </row>
    <row r="540" spans="9:9" ht="15.75" customHeight="1">
      <c r="I540" s="37"/>
    </row>
    <row r="541" spans="9:9" ht="15.75" customHeight="1">
      <c r="I541" s="37"/>
    </row>
    <row r="542" spans="9:9" ht="15.75" customHeight="1">
      <c r="I542" s="37"/>
    </row>
    <row r="543" spans="9:9" ht="15.75" customHeight="1">
      <c r="I543" s="37"/>
    </row>
    <row r="544" spans="9:9" ht="15.75" customHeight="1">
      <c r="I544" s="37"/>
    </row>
    <row r="545" spans="9:9" ht="15.75" customHeight="1">
      <c r="I545" s="37"/>
    </row>
    <row r="546" spans="9:9" ht="15.75" customHeight="1">
      <c r="I546" s="37"/>
    </row>
    <row r="547" spans="9:9" ht="15.75" customHeight="1">
      <c r="I547" s="37"/>
    </row>
    <row r="548" spans="9:9" ht="15.75" customHeight="1">
      <c r="I548" s="37"/>
    </row>
    <row r="549" spans="9:9" ht="15.75" customHeight="1">
      <c r="I549" s="37"/>
    </row>
    <row r="550" spans="9:9" ht="15.75" customHeight="1">
      <c r="I550" s="37"/>
    </row>
    <row r="551" spans="9:9" ht="15.75" customHeight="1">
      <c r="I551" s="37"/>
    </row>
    <row r="552" spans="9:9" ht="15.75" customHeight="1">
      <c r="I552" s="37"/>
    </row>
    <row r="553" spans="9:9" ht="15.75" customHeight="1">
      <c r="I553" s="37"/>
    </row>
    <row r="554" spans="9:9" ht="15.75" customHeight="1">
      <c r="I554" s="37"/>
    </row>
    <row r="555" spans="9:9" ht="15.75" customHeight="1">
      <c r="I555" s="37"/>
    </row>
    <row r="556" spans="9:9" ht="15.75" customHeight="1">
      <c r="I556" s="37"/>
    </row>
    <row r="557" spans="9:9" ht="15.75" customHeight="1">
      <c r="I557" s="37"/>
    </row>
    <row r="558" spans="9:9" ht="15.75" customHeight="1">
      <c r="I558" s="37"/>
    </row>
    <row r="559" spans="9:9" ht="15.75" customHeight="1">
      <c r="I559" s="37"/>
    </row>
    <row r="560" spans="9:9" ht="15.75" customHeight="1">
      <c r="I560" s="37"/>
    </row>
    <row r="561" spans="9:9" ht="15.75" customHeight="1">
      <c r="I561" s="37"/>
    </row>
    <row r="562" spans="9:9" ht="15.75" customHeight="1">
      <c r="I562" s="37"/>
    </row>
    <row r="563" spans="9:9" ht="15.75" customHeight="1">
      <c r="I563" s="37"/>
    </row>
    <row r="564" spans="9:9" ht="15.75" customHeight="1">
      <c r="I564" s="37"/>
    </row>
    <row r="565" spans="9:9" ht="15.75" customHeight="1">
      <c r="I565" s="37"/>
    </row>
    <row r="566" spans="9:9" ht="15.75" customHeight="1">
      <c r="I566" s="37"/>
    </row>
    <row r="567" spans="9:9" ht="15.75" customHeight="1">
      <c r="I567" s="37"/>
    </row>
    <row r="568" spans="9:9" ht="15.75" customHeight="1">
      <c r="I568" s="37"/>
    </row>
    <row r="569" spans="9:9" ht="15.75" customHeight="1">
      <c r="I569" s="37"/>
    </row>
    <row r="570" spans="9:9" ht="15.75" customHeight="1">
      <c r="I570" s="37"/>
    </row>
    <row r="571" spans="9:9" ht="15.75" customHeight="1">
      <c r="I571" s="37"/>
    </row>
    <row r="572" spans="9:9" ht="15.75" customHeight="1">
      <c r="I572" s="37"/>
    </row>
    <row r="573" spans="9:9" ht="15.75" customHeight="1">
      <c r="I573" s="37"/>
    </row>
    <row r="574" spans="9:9" ht="15.75" customHeight="1">
      <c r="I574" s="37"/>
    </row>
    <row r="575" spans="9:9" ht="15.75" customHeight="1">
      <c r="I575" s="37"/>
    </row>
    <row r="576" spans="9:9" ht="15.75" customHeight="1">
      <c r="I576" s="37"/>
    </row>
    <row r="577" spans="9:9" ht="15.75" customHeight="1">
      <c r="I577" s="37"/>
    </row>
    <row r="578" spans="9:9" ht="15.75" customHeight="1">
      <c r="I578" s="37"/>
    </row>
    <row r="579" spans="9:9" ht="15.75" customHeight="1">
      <c r="I579" s="37"/>
    </row>
    <row r="580" spans="9:9" ht="15.75" customHeight="1">
      <c r="I580" s="37"/>
    </row>
    <row r="581" spans="9:9" ht="15.75" customHeight="1">
      <c r="I581" s="37"/>
    </row>
    <row r="582" spans="9:9" ht="15.75" customHeight="1">
      <c r="I582" s="37"/>
    </row>
    <row r="583" spans="9:9" ht="15.75" customHeight="1">
      <c r="I583" s="37"/>
    </row>
    <row r="584" spans="9:9" ht="15.75" customHeight="1">
      <c r="I584" s="37"/>
    </row>
    <row r="585" spans="9:9" ht="15.75" customHeight="1">
      <c r="I585" s="37"/>
    </row>
    <row r="586" spans="9:9" ht="15.75" customHeight="1">
      <c r="I586" s="37"/>
    </row>
    <row r="587" spans="9:9" ht="15.75" customHeight="1">
      <c r="I587" s="37"/>
    </row>
    <row r="588" spans="9:9" ht="15.75" customHeight="1">
      <c r="I588" s="37"/>
    </row>
    <row r="589" spans="9:9" ht="15.75" customHeight="1">
      <c r="I589" s="37"/>
    </row>
    <row r="590" spans="9:9" ht="15.75" customHeight="1">
      <c r="I590" s="37"/>
    </row>
    <row r="591" spans="9:9" ht="15.75" customHeight="1">
      <c r="I591" s="37"/>
    </row>
    <row r="592" spans="9:9" ht="15.75" customHeight="1">
      <c r="I592" s="37"/>
    </row>
    <row r="593" spans="9:9" ht="15.75" customHeight="1">
      <c r="I593" s="37"/>
    </row>
    <row r="594" spans="9:9" ht="15.75" customHeight="1">
      <c r="I594" s="37"/>
    </row>
    <row r="595" spans="9:9" ht="15.75" customHeight="1">
      <c r="I595" s="37"/>
    </row>
    <row r="596" spans="9:9" ht="15.75" customHeight="1">
      <c r="I596" s="37"/>
    </row>
    <row r="597" spans="9:9" ht="15.75" customHeight="1">
      <c r="I597" s="37"/>
    </row>
    <row r="598" spans="9:9" ht="15.75" customHeight="1">
      <c r="I598" s="37"/>
    </row>
    <row r="599" spans="9:9" ht="15.75" customHeight="1">
      <c r="I599" s="37"/>
    </row>
    <row r="600" spans="9:9" ht="15.75" customHeight="1">
      <c r="I600" s="37"/>
    </row>
    <row r="601" spans="9:9" ht="15.75" customHeight="1">
      <c r="I601" s="37"/>
    </row>
    <row r="602" spans="9:9" ht="15.75" customHeight="1">
      <c r="I602" s="37"/>
    </row>
    <row r="603" spans="9:9" ht="15.75" customHeight="1">
      <c r="I603" s="37"/>
    </row>
    <row r="604" spans="9:9" ht="15.75" customHeight="1">
      <c r="I604" s="37"/>
    </row>
    <row r="605" spans="9:9" ht="15.75" customHeight="1">
      <c r="I605" s="37"/>
    </row>
    <row r="606" spans="9:9" ht="15.75" customHeight="1">
      <c r="I606" s="37"/>
    </row>
    <row r="607" spans="9:9" ht="15.75" customHeight="1">
      <c r="I607" s="37"/>
    </row>
    <row r="608" spans="9:9" ht="15.75" customHeight="1">
      <c r="I608" s="37"/>
    </row>
    <row r="609" spans="9:9" ht="15.75" customHeight="1">
      <c r="I609" s="37"/>
    </row>
    <row r="610" spans="9:9" ht="15.75" customHeight="1">
      <c r="I610" s="37"/>
    </row>
    <row r="611" spans="9:9" ht="15.75" customHeight="1">
      <c r="I611" s="37"/>
    </row>
    <row r="612" spans="9:9" ht="15.75" customHeight="1">
      <c r="I612" s="37"/>
    </row>
    <row r="613" spans="9:9" ht="15.75" customHeight="1">
      <c r="I613" s="37"/>
    </row>
    <row r="614" spans="9:9" ht="15.75" customHeight="1">
      <c r="I614" s="37"/>
    </row>
    <row r="615" spans="9:9" ht="15.75" customHeight="1">
      <c r="I615" s="37"/>
    </row>
    <row r="616" spans="9:9" ht="15.75" customHeight="1">
      <c r="I616" s="37"/>
    </row>
    <row r="617" spans="9:9" ht="15.75" customHeight="1">
      <c r="I617" s="37"/>
    </row>
    <row r="618" spans="9:9" ht="15.75" customHeight="1">
      <c r="I618" s="37"/>
    </row>
    <row r="619" spans="9:9" ht="15.75" customHeight="1">
      <c r="I619" s="37"/>
    </row>
    <row r="620" spans="9:9" ht="15.75" customHeight="1">
      <c r="I620" s="37"/>
    </row>
    <row r="621" spans="9:9" ht="15.75" customHeight="1">
      <c r="I621" s="37"/>
    </row>
    <row r="622" spans="9:9" ht="15.75" customHeight="1">
      <c r="I622" s="37"/>
    </row>
    <row r="623" spans="9:9" ht="15.75" customHeight="1">
      <c r="I623" s="37"/>
    </row>
    <row r="624" spans="9:9" ht="15.75" customHeight="1">
      <c r="I624" s="37"/>
    </row>
    <row r="625" spans="9:9" ht="15.75" customHeight="1">
      <c r="I625" s="37"/>
    </row>
    <row r="626" spans="9:9" ht="15.75" customHeight="1">
      <c r="I626" s="37"/>
    </row>
    <row r="627" spans="9:9" ht="15.75" customHeight="1">
      <c r="I627" s="37"/>
    </row>
    <row r="628" spans="9:9" ht="15.75" customHeight="1">
      <c r="I628" s="37"/>
    </row>
    <row r="629" spans="9:9" ht="15.75" customHeight="1">
      <c r="I629" s="37"/>
    </row>
    <row r="630" spans="9:9" ht="15.75" customHeight="1">
      <c r="I630" s="37"/>
    </row>
    <row r="631" spans="9:9" ht="15.75" customHeight="1">
      <c r="I631" s="37"/>
    </row>
    <row r="632" spans="9:9" ht="15.75" customHeight="1">
      <c r="I632" s="37"/>
    </row>
    <row r="633" spans="9:9" ht="15.75" customHeight="1">
      <c r="I633" s="37"/>
    </row>
    <row r="634" spans="9:9" ht="15.75" customHeight="1">
      <c r="I634" s="37"/>
    </row>
    <row r="635" spans="9:9" ht="15.75" customHeight="1">
      <c r="I635" s="37"/>
    </row>
    <row r="636" spans="9:9" ht="15.75" customHeight="1">
      <c r="I636" s="37"/>
    </row>
    <row r="637" spans="9:9" ht="15.75" customHeight="1">
      <c r="I637" s="37"/>
    </row>
    <row r="638" spans="9:9" ht="15.75" customHeight="1">
      <c r="I638" s="37"/>
    </row>
    <row r="639" spans="9:9" ht="15.75" customHeight="1">
      <c r="I639" s="37"/>
    </row>
    <row r="640" spans="9:9" ht="15.75" customHeight="1">
      <c r="I640" s="37"/>
    </row>
    <row r="641" spans="9:9" ht="15.75" customHeight="1">
      <c r="I641" s="37"/>
    </row>
    <row r="642" spans="9:9" ht="15.75" customHeight="1">
      <c r="I642" s="37"/>
    </row>
    <row r="643" spans="9:9" ht="15.75" customHeight="1">
      <c r="I643" s="37"/>
    </row>
    <row r="644" spans="9:9" ht="15.75" customHeight="1">
      <c r="I644" s="37"/>
    </row>
    <row r="645" spans="9:9" ht="15.75" customHeight="1">
      <c r="I645" s="37"/>
    </row>
    <row r="646" spans="9:9" ht="15.75" customHeight="1">
      <c r="I646" s="37"/>
    </row>
    <row r="647" spans="9:9" ht="15.75" customHeight="1">
      <c r="I647" s="37"/>
    </row>
    <row r="648" spans="9:9" ht="15.75" customHeight="1">
      <c r="I648" s="37"/>
    </row>
    <row r="649" spans="9:9" ht="15.75" customHeight="1">
      <c r="I649" s="37"/>
    </row>
    <row r="650" spans="9:9" ht="15.75" customHeight="1">
      <c r="I650" s="37"/>
    </row>
    <row r="651" spans="9:9" ht="15.75" customHeight="1">
      <c r="I651" s="37"/>
    </row>
    <row r="652" spans="9:9" ht="15.75" customHeight="1">
      <c r="I652" s="37"/>
    </row>
    <row r="653" spans="9:9" ht="15.75" customHeight="1">
      <c r="I653" s="37"/>
    </row>
    <row r="654" spans="9:9" ht="15.75" customHeight="1">
      <c r="I654" s="37"/>
    </row>
    <row r="655" spans="9:9" ht="15.75" customHeight="1">
      <c r="I655" s="37"/>
    </row>
    <row r="656" spans="9:9" ht="15.75" customHeight="1">
      <c r="I656" s="37"/>
    </row>
    <row r="657" spans="9:9" ht="15.75" customHeight="1">
      <c r="I657" s="37"/>
    </row>
    <row r="658" spans="9:9" ht="15.75" customHeight="1">
      <c r="I658" s="37"/>
    </row>
    <row r="659" spans="9:9" ht="15.75" customHeight="1">
      <c r="I659" s="37"/>
    </row>
    <row r="660" spans="9:9" ht="15.75" customHeight="1">
      <c r="I660" s="37"/>
    </row>
    <row r="661" spans="9:9" ht="15.75" customHeight="1">
      <c r="I661" s="37"/>
    </row>
    <row r="662" spans="9:9" ht="15.75" customHeight="1">
      <c r="I662" s="37"/>
    </row>
    <row r="663" spans="9:9" ht="15.75" customHeight="1">
      <c r="I663" s="37"/>
    </row>
    <row r="664" spans="9:9" ht="15.75" customHeight="1">
      <c r="I664" s="37"/>
    </row>
    <row r="665" spans="9:9" ht="15.75" customHeight="1">
      <c r="I665" s="37"/>
    </row>
    <row r="666" spans="9:9" ht="15.75" customHeight="1">
      <c r="I666" s="37"/>
    </row>
    <row r="667" spans="9:9" ht="15.75" customHeight="1">
      <c r="I667" s="37"/>
    </row>
    <row r="668" spans="9:9" ht="15.75" customHeight="1">
      <c r="I668" s="37"/>
    </row>
    <row r="669" spans="9:9" ht="15.75" customHeight="1">
      <c r="I669" s="37"/>
    </row>
    <row r="670" spans="9:9" ht="15.75" customHeight="1">
      <c r="I670" s="37"/>
    </row>
    <row r="671" spans="9:9" ht="15.75" customHeight="1">
      <c r="I671" s="37"/>
    </row>
    <row r="672" spans="9:9" ht="15.75" customHeight="1">
      <c r="I672" s="37"/>
    </row>
    <row r="673" spans="9:9" ht="15.75" customHeight="1">
      <c r="I673" s="37"/>
    </row>
    <row r="674" spans="9:9" ht="15.75" customHeight="1">
      <c r="I674" s="37"/>
    </row>
    <row r="675" spans="9:9" ht="15.75" customHeight="1">
      <c r="I675" s="37"/>
    </row>
    <row r="676" spans="9:9" ht="15.75" customHeight="1">
      <c r="I676" s="37"/>
    </row>
    <row r="677" spans="9:9" ht="15.75" customHeight="1">
      <c r="I677" s="37"/>
    </row>
    <row r="678" spans="9:9" ht="15.75" customHeight="1">
      <c r="I678" s="37"/>
    </row>
    <row r="679" spans="9:9" ht="15.75" customHeight="1">
      <c r="I679" s="37"/>
    </row>
    <row r="680" spans="9:9" ht="15.75" customHeight="1">
      <c r="I680" s="37"/>
    </row>
    <row r="681" spans="9:9" ht="15.75" customHeight="1">
      <c r="I681" s="37"/>
    </row>
    <row r="682" spans="9:9" ht="15.75" customHeight="1">
      <c r="I682" s="37"/>
    </row>
    <row r="683" spans="9:9" ht="15.75" customHeight="1">
      <c r="I683" s="37"/>
    </row>
    <row r="684" spans="9:9" ht="15.75" customHeight="1">
      <c r="I684" s="37"/>
    </row>
    <row r="685" spans="9:9" ht="15.75" customHeight="1">
      <c r="I685" s="37"/>
    </row>
    <row r="686" spans="9:9" ht="15.75" customHeight="1">
      <c r="I686" s="37"/>
    </row>
    <row r="687" spans="9:9" ht="15.75" customHeight="1">
      <c r="I687" s="37"/>
    </row>
    <row r="688" spans="9:9" ht="15.75" customHeight="1">
      <c r="I688" s="37"/>
    </row>
    <row r="689" spans="9:9" ht="15.75" customHeight="1">
      <c r="I689" s="37"/>
    </row>
    <row r="690" spans="9:9" ht="15.75" customHeight="1">
      <c r="I690" s="37"/>
    </row>
    <row r="691" spans="9:9" ht="15.75" customHeight="1">
      <c r="I691" s="37"/>
    </row>
    <row r="692" spans="9:9" ht="15.75" customHeight="1">
      <c r="I692" s="37"/>
    </row>
    <row r="693" spans="9:9" ht="15.75" customHeight="1">
      <c r="I693" s="37"/>
    </row>
    <row r="694" spans="9:9" ht="15.75" customHeight="1">
      <c r="I694" s="37"/>
    </row>
    <row r="695" spans="9:9" ht="15.75" customHeight="1">
      <c r="I695" s="37"/>
    </row>
    <row r="696" spans="9:9" ht="15.75" customHeight="1">
      <c r="I696" s="37"/>
    </row>
    <row r="697" spans="9:9" ht="15.75" customHeight="1">
      <c r="I697" s="37"/>
    </row>
    <row r="698" spans="9:9" ht="15.75" customHeight="1">
      <c r="I698" s="37"/>
    </row>
    <row r="699" spans="9:9" ht="15.75" customHeight="1">
      <c r="I699" s="37"/>
    </row>
    <row r="700" spans="9:9" ht="15.75" customHeight="1">
      <c r="I700" s="37"/>
    </row>
    <row r="701" spans="9:9" ht="15.75" customHeight="1">
      <c r="I701" s="37"/>
    </row>
    <row r="702" spans="9:9" ht="15.75" customHeight="1">
      <c r="I702" s="37"/>
    </row>
    <row r="703" spans="9:9" ht="15.75" customHeight="1">
      <c r="I703" s="37"/>
    </row>
    <row r="704" spans="9:9" ht="15.75" customHeight="1">
      <c r="I704" s="37"/>
    </row>
    <row r="705" spans="9:9" ht="15.75" customHeight="1">
      <c r="I705" s="37"/>
    </row>
    <row r="706" spans="9:9" ht="15.75" customHeight="1">
      <c r="I706" s="37"/>
    </row>
    <row r="707" spans="9:9" ht="15.75" customHeight="1">
      <c r="I707" s="37"/>
    </row>
    <row r="708" spans="9:9" ht="15.75" customHeight="1">
      <c r="I708" s="37"/>
    </row>
    <row r="709" spans="9:9" ht="15.75" customHeight="1">
      <c r="I709" s="37"/>
    </row>
    <row r="710" spans="9:9" ht="15.75" customHeight="1">
      <c r="I710" s="37"/>
    </row>
    <row r="711" spans="9:9" ht="15.75" customHeight="1">
      <c r="I711" s="37"/>
    </row>
    <row r="712" spans="9:9" ht="15.75" customHeight="1">
      <c r="I712" s="37"/>
    </row>
    <row r="713" spans="9:9" ht="15.75" customHeight="1">
      <c r="I713" s="37"/>
    </row>
    <row r="714" spans="9:9" ht="15.75" customHeight="1">
      <c r="I714" s="37"/>
    </row>
    <row r="715" spans="9:9" ht="15.75" customHeight="1">
      <c r="I715" s="37"/>
    </row>
    <row r="716" spans="9:9" ht="15.75" customHeight="1">
      <c r="I716" s="37"/>
    </row>
    <row r="717" spans="9:9" ht="15.75" customHeight="1">
      <c r="I717" s="37"/>
    </row>
    <row r="718" spans="9:9" ht="15.75" customHeight="1">
      <c r="I718" s="37"/>
    </row>
    <row r="719" spans="9:9" ht="15.75" customHeight="1">
      <c r="I719" s="37"/>
    </row>
    <row r="720" spans="9:9" ht="15.75" customHeight="1">
      <c r="I720" s="37"/>
    </row>
    <row r="721" spans="9:9" ht="15.75" customHeight="1">
      <c r="I721" s="37"/>
    </row>
    <row r="722" spans="9:9" ht="15.75" customHeight="1">
      <c r="I722" s="37"/>
    </row>
    <row r="723" spans="9:9" ht="15.75" customHeight="1">
      <c r="I723" s="37"/>
    </row>
    <row r="724" spans="9:9" ht="15.75" customHeight="1">
      <c r="I724" s="37"/>
    </row>
    <row r="725" spans="9:9" ht="15.75" customHeight="1">
      <c r="I725" s="37"/>
    </row>
    <row r="726" spans="9:9" ht="15.75" customHeight="1">
      <c r="I726" s="37"/>
    </row>
    <row r="727" spans="9:9" ht="15.75" customHeight="1">
      <c r="I727" s="37"/>
    </row>
    <row r="728" spans="9:9" ht="15.75" customHeight="1">
      <c r="I728" s="37"/>
    </row>
    <row r="729" spans="9:9" ht="15.75" customHeight="1">
      <c r="I729" s="37"/>
    </row>
    <row r="730" spans="9:9" ht="15.75" customHeight="1">
      <c r="I730" s="37"/>
    </row>
    <row r="731" spans="9:9" ht="15.75" customHeight="1">
      <c r="I731" s="37"/>
    </row>
    <row r="732" spans="9:9" ht="15.75" customHeight="1">
      <c r="I732" s="37"/>
    </row>
    <row r="733" spans="9:9" ht="15.75" customHeight="1">
      <c r="I733" s="37"/>
    </row>
    <row r="734" spans="9:9" ht="15.75" customHeight="1">
      <c r="I734" s="37"/>
    </row>
    <row r="735" spans="9:9" ht="15.75" customHeight="1">
      <c r="I735" s="37"/>
    </row>
    <row r="736" spans="9:9" ht="15.75" customHeight="1">
      <c r="I736" s="37"/>
    </row>
    <row r="737" spans="9:9" ht="15.75" customHeight="1">
      <c r="I737" s="37"/>
    </row>
    <row r="738" spans="9:9" ht="15.75" customHeight="1">
      <c r="I738" s="37"/>
    </row>
    <row r="739" spans="9:9" ht="15.75" customHeight="1">
      <c r="I739" s="37"/>
    </row>
    <row r="740" spans="9:9" ht="15.75" customHeight="1">
      <c r="I740" s="37"/>
    </row>
    <row r="741" spans="9:9" ht="15.75" customHeight="1">
      <c r="I741" s="37"/>
    </row>
    <row r="742" spans="9:9" ht="15.75" customHeight="1">
      <c r="I742" s="37"/>
    </row>
    <row r="743" spans="9:9" ht="15.75" customHeight="1">
      <c r="I743" s="37"/>
    </row>
    <row r="744" spans="9:9" ht="15.75" customHeight="1">
      <c r="I744" s="37"/>
    </row>
    <row r="745" spans="9:9" ht="15.75" customHeight="1">
      <c r="I745" s="37"/>
    </row>
    <row r="746" spans="9:9" ht="15.75" customHeight="1">
      <c r="I746" s="37"/>
    </row>
    <row r="747" spans="9:9" ht="15.75" customHeight="1">
      <c r="I747" s="37"/>
    </row>
    <row r="748" spans="9:9" ht="15.75" customHeight="1">
      <c r="I748" s="37"/>
    </row>
    <row r="749" spans="9:9" ht="15.75" customHeight="1">
      <c r="I749" s="37"/>
    </row>
    <row r="750" spans="9:9" ht="15.75" customHeight="1">
      <c r="I750" s="37"/>
    </row>
    <row r="751" spans="9:9" ht="15.75" customHeight="1">
      <c r="I751" s="37"/>
    </row>
    <row r="752" spans="9:9" ht="15.75" customHeight="1">
      <c r="I752" s="37"/>
    </row>
    <row r="753" spans="9:9" ht="15.75" customHeight="1">
      <c r="I753" s="37"/>
    </row>
    <row r="754" spans="9:9" ht="15.75" customHeight="1">
      <c r="I754" s="37"/>
    </row>
    <row r="755" spans="9:9" ht="15.75" customHeight="1">
      <c r="I755" s="37"/>
    </row>
    <row r="756" spans="9:9" ht="15.75" customHeight="1">
      <c r="I756" s="37"/>
    </row>
    <row r="757" spans="9:9" ht="15.75" customHeight="1">
      <c r="I757" s="37"/>
    </row>
    <row r="758" spans="9:9" ht="15.75" customHeight="1">
      <c r="I758" s="37"/>
    </row>
    <row r="759" spans="9:9" ht="15.75" customHeight="1">
      <c r="I759" s="37"/>
    </row>
    <row r="760" spans="9:9" ht="15.75" customHeight="1">
      <c r="I760" s="37"/>
    </row>
    <row r="761" spans="9:9" ht="15.75" customHeight="1">
      <c r="I761" s="37"/>
    </row>
    <row r="762" spans="9:9" ht="15.75" customHeight="1">
      <c r="I762" s="37"/>
    </row>
    <row r="763" spans="9:9" ht="15.75" customHeight="1">
      <c r="I763" s="37"/>
    </row>
    <row r="764" spans="9:9" ht="15.75" customHeight="1">
      <c r="I764" s="37"/>
    </row>
    <row r="765" spans="9:9" ht="15.75" customHeight="1">
      <c r="I765" s="37"/>
    </row>
    <row r="766" spans="9:9" ht="15.75" customHeight="1">
      <c r="I766" s="37"/>
    </row>
    <row r="767" spans="9:9" ht="15.75" customHeight="1">
      <c r="I767" s="37"/>
    </row>
    <row r="768" spans="9:9" ht="15.75" customHeight="1">
      <c r="I768" s="37"/>
    </row>
    <row r="769" spans="9:9" ht="15.75" customHeight="1">
      <c r="I769" s="37"/>
    </row>
    <row r="770" spans="9:9" ht="15.75" customHeight="1">
      <c r="I770" s="37"/>
    </row>
    <row r="771" spans="9:9" ht="15.75" customHeight="1">
      <c r="I771" s="37"/>
    </row>
    <row r="772" spans="9:9" ht="15.75" customHeight="1">
      <c r="I772" s="37"/>
    </row>
    <row r="773" spans="9:9" ht="15.75" customHeight="1">
      <c r="I773" s="37"/>
    </row>
    <row r="774" spans="9:9" ht="15.75" customHeight="1">
      <c r="I774" s="37"/>
    </row>
    <row r="775" spans="9:9" ht="15.75" customHeight="1">
      <c r="I775" s="37"/>
    </row>
    <row r="776" spans="9:9" ht="15.75" customHeight="1">
      <c r="I776" s="37"/>
    </row>
    <row r="777" spans="9:9" ht="15.75" customHeight="1">
      <c r="I777" s="37"/>
    </row>
    <row r="778" spans="9:9" ht="15.75" customHeight="1">
      <c r="I778" s="37"/>
    </row>
    <row r="779" spans="9:9" ht="15.75" customHeight="1">
      <c r="I779" s="37"/>
    </row>
    <row r="780" spans="9:9" ht="15.75" customHeight="1">
      <c r="I780" s="37"/>
    </row>
    <row r="781" spans="9:9" ht="15.75" customHeight="1">
      <c r="I781" s="37"/>
    </row>
    <row r="782" spans="9:9" ht="15.75" customHeight="1">
      <c r="I782" s="37"/>
    </row>
    <row r="783" spans="9:9" ht="15.75" customHeight="1">
      <c r="I783" s="37"/>
    </row>
    <row r="784" spans="9:9" ht="15.75" customHeight="1">
      <c r="I784" s="37"/>
    </row>
    <row r="785" spans="9:9" ht="15.75" customHeight="1">
      <c r="I785" s="37"/>
    </row>
    <row r="786" spans="9:9" ht="15.75" customHeight="1">
      <c r="I786" s="37"/>
    </row>
    <row r="787" spans="9:9" ht="15.75" customHeight="1">
      <c r="I787" s="37"/>
    </row>
    <row r="788" spans="9:9" ht="15.75" customHeight="1">
      <c r="I788" s="37"/>
    </row>
    <row r="789" spans="9:9" ht="15.75" customHeight="1">
      <c r="I789" s="37"/>
    </row>
    <row r="790" spans="9:9" ht="15.75" customHeight="1">
      <c r="I790" s="37"/>
    </row>
    <row r="791" spans="9:9" ht="15.75" customHeight="1">
      <c r="I791" s="37"/>
    </row>
    <row r="792" spans="9:9" ht="15.75" customHeight="1">
      <c r="I792" s="37"/>
    </row>
    <row r="793" spans="9:9" ht="15.75" customHeight="1">
      <c r="I793" s="37"/>
    </row>
    <row r="794" spans="9:9" ht="15.75" customHeight="1">
      <c r="I794" s="37"/>
    </row>
    <row r="795" spans="9:9" ht="15.75" customHeight="1">
      <c r="I795" s="37"/>
    </row>
    <row r="796" spans="9:9" ht="15.75" customHeight="1">
      <c r="I796" s="37"/>
    </row>
    <row r="797" spans="9:9" ht="15.75" customHeight="1">
      <c r="I797" s="37"/>
    </row>
    <row r="798" spans="9:9" ht="15.75" customHeight="1">
      <c r="I798" s="37"/>
    </row>
    <row r="799" spans="9:9" ht="15.75" customHeight="1">
      <c r="I799" s="37"/>
    </row>
    <row r="800" spans="9:9" ht="15.75" customHeight="1">
      <c r="I800" s="37"/>
    </row>
    <row r="801" spans="9:9" ht="15.75" customHeight="1">
      <c r="I801" s="37"/>
    </row>
    <row r="802" spans="9:9" ht="15.75" customHeight="1">
      <c r="I802" s="37"/>
    </row>
    <row r="803" spans="9:9" ht="15.75" customHeight="1">
      <c r="I803" s="37"/>
    </row>
    <row r="804" spans="9:9" ht="15.75" customHeight="1">
      <c r="I804" s="37"/>
    </row>
    <row r="805" spans="9:9" ht="15.75" customHeight="1">
      <c r="I805" s="37"/>
    </row>
    <row r="806" spans="9:9" ht="15.75" customHeight="1">
      <c r="I806" s="37"/>
    </row>
    <row r="807" spans="9:9" ht="15.75" customHeight="1">
      <c r="I807" s="37"/>
    </row>
    <row r="808" spans="9:9" ht="15.75" customHeight="1">
      <c r="I808" s="37"/>
    </row>
    <row r="809" spans="9:9" ht="15.75" customHeight="1">
      <c r="I809" s="37"/>
    </row>
    <row r="810" spans="9:9" ht="15.75" customHeight="1">
      <c r="I810" s="37"/>
    </row>
    <row r="811" spans="9:9" ht="15.75" customHeight="1">
      <c r="I811" s="37"/>
    </row>
    <row r="812" spans="9:9" ht="15.75" customHeight="1">
      <c r="I812" s="37"/>
    </row>
    <row r="813" spans="9:9" ht="15.75" customHeight="1">
      <c r="I813" s="37"/>
    </row>
    <row r="814" spans="9:9" ht="15.75" customHeight="1">
      <c r="I814" s="37"/>
    </row>
    <row r="815" spans="9:9" ht="15.75" customHeight="1">
      <c r="I815" s="37"/>
    </row>
    <row r="816" spans="9:9" ht="15.75" customHeight="1">
      <c r="I816" s="37"/>
    </row>
    <row r="817" spans="9:9" ht="15.75" customHeight="1">
      <c r="I817" s="37"/>
    </row>
    <row r="818" spans="9:9" ht="15.75" customHeight="1">
      <c r="I818" s="37"/>
    </row>
    <row r="819" spans="9:9" ht="15.75" customHeight="1">
      <c r="I819" s="37"/>
    </row>
    <row r="820" spans="9:9" ht="15.75" customHeight="1">
      <c r="I820" s="37"/>
    </row>
    <row r="821" spans="9:9" ht="15.75" customHeight="1">
      <c r="I821" s="37"/>
    </row>
    <row r="822" spans="9:9" ht="15.75" customHeight="1">
      <c r="I822" s="37"/>
    </row>
    <row r="823" spans="9:9" ht="15.75" customHeight="1">
      <c r="I823" s="37"/>
    </row>
    <row r="824" spans="9:9" ht="15.75" customHeight="1">
      <c r="I824" s="37"/>
    </row>
    <row r="825" spans="9:9" ht="15.75" customHeight="1">
      <c r="I825" s="37"/>
    </row>
    <row r="826" spans="9:9" ht="15.75" customHeight="1">
      <c r="I826" s="37"/>
    </row>
    <row r="827" spans="9:9" ht="15.75" customHeight="1">
      <c r="I827" s="37"/>
    </row>
    <row r="828" spans="9:9" ht="15.75" customHeight="1">
      <c r="I828" s="37"/>
    </row>
    <row r="829" spans="9:9" ht="15.75" customHeight="1">
      <c r="I829" s="37"/>
    </row>
    <row r="830" spans="9:9" ht="15.75" customHeight="1">
      <c r="I830" s="37"/>
    </row>
    <row r="831" spans="9:9" ht="15.75" customHeight="1">
      <c r="I831" s="37"/>
    </row>
    <row r="832" spans="9:9" ht="15.75" customHeight="1">
      <c r="I832" s="37"/>
    </row>
    <row r="833" spans="9:9" ht="15.75" customHeight="1">
      <c r="I833" s="37"/>
    </row>
    <row r="834" spans="9:9" ht="15.75" customHeight="1">
      <c r="I834" s="37"/>
    </row>
    <row r="835" spans="9:9" ht="15.75" customHeight="1">
      <c r="I835" s="37"/>
    </row>
    <row r="836" spans="9:9" ht="15.75" customHeight="1">
      <c r="I836" s="37"/>
    </row>
    <row r="837" spans="9:9" ht="15.75" customHeight="1">
      <c r="I837" s="37"/>
    </row>
    <row r="838" spans="9:9" ht="15.75" customHeight="1">
      <c r="I838" s="37"/>
    </row>
    <row r="839" spans="9:9" ht="15.75" customHeight="1">
      <c r="I839" s="37"/>
    </row>
    <row r="840" spans="9:9" ht="15.75" customHeight="1">
      <c r="I840" s="37"/>
    </row>
    <row r="841" spans="9:9" ht="15.75" customHeight="1">
      <c r="I841" s="37"/>
    </row>
    <row r="842" spans="9:9" ht="15.75" customHeight="1">
      <c r="I842" s="37"/>
    </row>
    <row r="843" spans="9:9" ht="15.75" customHeight="1">
      <c r="I843" s="37"/>
    </row>
    <row r="844" spans="9:9" ht="15.75" customHeight="1">
      <c r="I844" s="37"/>
    </row>
    <row r="845" spans="9:9" ht="15.75" customHeight="1">
      <c r="I845" s="37"/>
    </row>
    <row r="846" spans="9:9" ht="15.75" customHeight="1">
      <c r="I846" s="37"/>
    </row>
    <row r="847" spans="9:9" ht="15.75" customHeight="1">
      <c r="I847" s="37"/>
    </row>
    <row r="848" spans="9:9" ht="15.75" customHeight="1">
      <c r="I848" s="37"/>
    </row>
    <row r="849" spans="9:9" ht="15.75" customHeight="1">
      <c r="I849" s="37"/>
    </row>
    <row r="850" spans="9:9" ht="15.75" customHeight="1">
      <c r="I850" s="37"/>
    </row>
    <row r="851" spans="9:9" ht="15.75" customHeight="1">
      <c r="I851" s="37"/>
    </row>
    <row r="852" spans="9:9" ht="15.75" customHeight="1">
      <c r="I852" s="37"/>
    </row>
    <row r="853" spans="9:9" ht="15.75" customHeight="1">
      <c r="I853" s="37"/>
    </row>
    <row r="854" spans="9:9" ht="15.75" customHeight="1">
      <c r="I854" s="37"/>
    </row>
    <row r="855" spans="9:9" ht="15.75" customHeight="1">
      <c r="I855" s="37"/>
    </row>
    <row r="856" spans="9:9" ht="15.75" customHeight="1">
      <c r="I856" s="37"/>
    </row>
    <row r="857" spans="9:9" ht="15.75" customHeight="1">
      <c r="I857" s="37"/>
    </row>
    <row r="858" spans="9:9" ht="15.75" customHeight="1">
      <c r="I858" s="37"/>
    </row>
    <row r="859" spans="9:9" ht="15.75" customHeight="1">
      <c r="I859" s="37"/>
    </row>
    <row r="860" spans="9:9" ht="15.75" customHeight="1">
      <c r="I860" s="37"/>
    </row>
    <row r="861" spans="9:9" ht="15.75" customHeight="1">
      <c r="I861" s="37"/>
    </row>
    <row r="862" spans="9:9" ht="15.75" customHeight="1">
      <c r="I862" s="37"/>
    </row>
    <row r="863" spans="9:9" ht="15.75" customHeight="1">
      <c r="I863" s="37"/>
    </row>
    <row r="864" spans="9:9" ht="15.75" customHeight="1">
      <c r="I864" s="37"/>
    </row>
    <row r="865" spans="9:9" ht="15.75" customHeight="1">
      <c r="I865" s="37"/>
    </row>
    <row r="866" spans="9:9" ht="15.75" customHeight="1">
      <c r="I866" s="37"/>
    </row>
    <row r="867" spans="9:9" ht="15.75" customHeight="1">
      <c r="I867" s="37"/>
    </row>
    <row r="868" spans="9:9" ht="15.75" customHeight="1">
      <c r="I868" s="37"/>
    </row>
    <row r="869" spans="9:9" ht="15.75" customHeight="1">
      <c r="I869" s="37"/>
    </row>
    <row r="870" spans="9:9" ht="15.75" customHeight="1">
      <c r="I870" s="37"/>
    </row>
    <row r="871" spans="9:9" ht="15.75" customHeight="1">
      <c r="I871" s="37"/>
    </row>
    <row r="872" spans="9:9" ht="15.75" customHeight="1">
      <c r="I872" s="37"/>
    </row>
    <row r="873" spans="9:9" ht="15.75" customHeight="1">
      <c r="I873" s="37"/>
    </row>
    <row r="874" spans="9:9" ht="15.75" customHeight="1">
      <c r="I874" s="37"/>
    </row>
    <row r="875" spans="9:9" ht="15.75" customHeight="1">
      <c r="I875" s="37"/>
    </row>
    <row r="876" spans="9:9" ht="15.75" customHeight="1">
      <c r="I876" s="37"/>
    </row>
    <row r="877" spans="9:9" ht="15.75" customHeight="1">
      <c r="I877" s="37"/>
    </row>
    <row r="878" spans="9:9" ht="15.75" customHeight="1">
      <c r="I878" s="37"/>
    </row>
    <row r="879" spans="9:9" ht="15.75" customHeight="1">
      <c r="I879" s="37"/>
    </row>
    <row r="880" spans="9:9" ht="15.75" customHeight="1">
      <c r="I880" s="37"/>
    </row>
    <row r="881" spans="9:9" ht="15.75" customHeight="1">
      <c r="I881" s="37"/>
    </row>
    <row r="882" spans="9:9" ht="15.75" customHeight="1">
      <c r="I882" s="37"/>
    </row>
    <row r="883" spans="9:9" ht="15.75" customHeight="1">
      <c r="I883" s="37"/>
    </row>
    <row r="884" spans="9:9" ht="15.75" customHeight="1">
      <c r="I884" s="37"/>
    </row>
    <row r="885" spans="9:9" ht="15.75" customHeight="1">
      <c r="I885" s="37"/>
    </row>
    <row r="886" spans="9:9" ht="15.75" customHeight="1">
      <c r="I886" s="37"/>
    </row>
    <row r="887" spans="9:9" ht="15.75" customHeight="1">
      <c r="I887" s="37"/>
    </row>
    <row r="888" spans="9:9" ht="15.75" customHeight="1">
      <c r="I888" s="37"/>
    </row>
    <row r="889" spans="9:9" ht="15.75" customHeight="1">
      <c r="I889" s="37"/>
    </row>
    <row r="890" spans="9:9" ht="15.75" customHeight="1">
      <c r="I890" s="37"/>
    </row>
    <row r="891" spans="9:9" ht="15.75" customHeight="1">
      <c r="I891" s="37"/>
    </row>
    <row r="892" spans="9:9" ht="15.75" customHeight="1">
      <c r="I892" s="37"/>
    </row>
    <row r="893" spans="9:9" ht="15.75" customHeight="1">
      <c r="I893" s="37"/>
    </row>
    <row r="894" spans="9:9" ht="15.75" customHeight="1">
      <c r="I894" s="37"/>
    </row>
    <row r="895" spans="9:9" ht="15.75" customHeight="1">
      <c r="I895" s="37"/>
    </row>
    <row r="896" spans="9:9" ht="15.75" customHeight="1">
      <c r="I896" s="37"/>
    </row>
    <row r="897" spans="9:9" ht="15.75" customHeight="1">
      <c r="I897" s="37"/>
    </row>
    <row r="898" spans="9:9" ht="15.75" customHeight="1">
      <c r="I898" s="37"/>
    </row>
    <row r="899" spans="9:9" ht="15.75" customHeight="1">
      <c r="I899" s="37"/>
    </row>
    <row r="900" spans="9:9" ht="15.75" customHeight="1">
      <c r="I900" s="37"/>
    </row>
    <row r="901" spans="9:9" ht="15.75" customHeight="1">
      <c r="I901" s="37"/>
    </row>
    <row r="902" spans="9:9" ht="15.75" customHeight="1">
      <c r="I902" s="37"/>
    </row>
    <row r="903" spans="9:9" ht="15.75" customHeight="1">
      <c r="I903" s="37"/>
    </row>
    <row r="904" spans="9:9" ht="15.75" customHeight="1">
      <c r="I904" s="37"/>
    </row>
    <row r="905" spans="9:9" ht="15.75" customHeight="1">
      <c r="I905" s="37"/>
    </row>
    <row r="906" spans="9:9" ht="15.75" customHeight="1">
      <c r="I906" s="37"/>
    </row>
    <row r="907" spans="9:9" ht="15.75" customHeight="1">
      <c r="I907" s="37"/>
    </row>
    <row r="908" spans="9:9" ht="15.75" customHeight="1">
      <c r="I908" s="37"/>
    </row>
    <row r="909" spans="9:9" ht="15.75" customHeight="1">
      <c r="I909" s="37"/>
    </row>
    <row r="910" spans="9:9" ht="15.75" customHeight="1">
      <c r="I910" s="37"/>
    </row>
    <row r="911" spans="9:9" ht="15.75" customHeight="1">
      <c r="I911" s="37"/>
    </row>
    <row r="912" spans="9:9" ht="15.75" customHeight="1">
      <c r="I912" s="37"/>
    </row>
    <row r="913" spans="9:9" ht="15.75" customHeight="1">
      <c r="I913" s="37"/>
    </row>
    <row r="914" spans="9:9" ht="15.75" customHeight="1">
      <c r="I914" s="37"/>
    </row>
    <row r="915" spans="9:9" ht="15.75" customHeight="1">
      <c r="I915" s="37"/>
    </row>
    <row r="916" spans="9:9" ht="15.75" customHeight="1">
      <c r="I916" s="37"/>
    </row>
    <row r="917" spans="9:9" ht="15.75" customHeight="1">
      <c r="I917" s="37"/>
    </row>
    <row r="918" spans="9:9" ht="15.75" customHeight="1">
      <c r="I918" s="37"/>
    </row>
    <row r="919" spans="9:9" ht="15.75" customHeight="1">
      <c r="I919" s="37"/>
    </row>
    <row r="920" spans="9:9" ht="15.75" customHeight="1">
      <c r="I920" s="37"/>
    </row>
    <row r="921" spans="9:9" ht="15.75" customHeight="1">
      <c r="I921" s="37"/>
    </row>
    <row r="922" spans="9:9" ht="15.75" customHeight="1">
      <c r="I922" s="37"/>
    </row>
    <row r="923" spans="9:9" ht="15.75" customHeight="1">
      <c r="I923" s="37"/>
    </row>
    <row r="924" spans="9:9" ht="15.75" customHeight="1">
      <c r="I924" s="37"/>
    </row>
    <row r="925" spans="9:9" ht="15.75" customHeight="1">
      <c r="I925" s="37"/>
    </row>
    <row r="926" spans="9:9" ht="15.75" customHeight="1">
      <c r="I926" s="37"/>
    </row>
    <row r="927" spans="9:9" ht="15.75" customHeight="1">
      <c r="I927" s="37"/>
    </row>
    <row r="928" spans="9:9" ht="15.75" customHeight="1">
      <c r="I928" s="37"/>
    </row>
    <row r="929" spans="9:9" ht="15.75" customHeight="1">
      <c r="I929" s="37"/>
    </row>
    <row r="930" spans="9:9" ht="15.75" customHeight="1">
      <c r="I930" s="37"/>
    </row>
    <row r="931" spans="9:9" ht="15.75" customHeight="1">
      <c r="I931" s="37"/>
    </row>
    <row r="932" spans="9:9" ht="15.75" customHeight="1">
      <c r="I932" s="37"/>
    </row>
    <row r="933" spans="9:9" ht="15.75" customHeight="1">
      <c r="I933" s="37"/>
    </row>
    <row r="934" spans="9:9" ht="15.75" customHeight="1">
      <c r="I934" s="37"/>
    </row>
    <row r="935" spans="9:9" ht="15.75" customHeight="1">
      <c r="I935" s="37"/>
    </row>
    <row r="936" spans="9:9" ht="15.75" customHeight="1">
      <c r="I936" s="37"/>
    </row>
    <row r="937" spans="9:9" ht="15.75" customHeight="1">
      <c r="I937" s="37"/>
    </row>
    <row r="938" spans="9:9" ht="15.75" customHeight="1">
      <c r="I938" s="37"/>
    </row>
    <row r="939" spans="9:9" ht="15.75" customHeight="1">
      <c r="I939" s="37"/>
    </row>
    <row r="940" spans="9:9" ht="15.75" customHeight="1">
      <c r="I940" s="37"/>
    </row>
    <row r="941" spans="9:9" ht="15.75" customHeight="1">
      <c r="I941" s="37"/>
    </row>
    <row r="942" spans="9:9" ht="15.75" customHeight="1">
      <c r="I942" s="37"/>
    </row>
    <row r="943" spans="9:9" ht="15.75" customHeight="1">
      <c r="I943" s="37"/>
    </row>
    <row r="944" spans="9:9" ht="15.75" customHeight="1">
      <c r="I944" s="37"/>
    </row>
    <row r="945" spans="9:9" ht="15.75" customHeight="1">
      <c r="I945" s="37"/>
    </row>
    <row r="946" spans="9:9" ht="15.75" customHeight="1">
      <c r="I946" s="37"/>
    </row>
    <row r="947" spans="9:9" ht="15.75" customHeight="1">
      <c r="I947" s="37"/>
    </row>
    <row r="948" spans="9:9" ht="15.75" customHeight="1">
      <c r="I948" s="37"/>
    </row>
    <row r="949" spans="9:9" ht="15.75" customHeight="1">
      <c r="I949" s="37"/>
    </row>
    <row r="950" spans="9:9" ht="15.75" customHeight="1">
      <c r="I950" s="37"/>
    </row>
    <row r="951" spans="9:9" ht="15.75" customHeight="1">
      <c r="I951" s="37"/>
    </row>
    <row r="952" spans="9:9" ht="15.75" customHeight="1">
      <c r="I952" s="37"/>
    </row>
    <row r="953" spans="9:9" ht="15.75" customHeight="1">
      <c r="I953" s="37"/>
    </row>
    <row r="954" spans="9:9" ht="15.75" customHeight="1">
      <c r="I954" s="37"/>
    </row>
    <row r="955" spans="9:9" ht="15.75" customHeight="1">
      <c r="I955" s="37"/>
    </row>
    <row r="956" spans="9:9" ht="15.75" customHeight="1">
      <c r="I956" s="37"/>
    </row>
    <row r="957" spans="9:9" ht="15.75" customHeight="1">
      <c r="I957" s="37"/>
    </row>
    <row r="958" spans="9:9" ht="15.75" customHeight="1">
      <c r="I958" s="37"/>
    </row>
    <row r="959" spans="9:9" ht="15.75" customHeight="1">
      <c r="I959" s="37"/>
    </row>
    <row r="960" spans="9:9" ht="15.75" customHeight="1">
      <c r="I960" s="37"/>
    </row>
    <row r="961" spans="9:9" ht="15.75" customHeight="1">
      <c r="I961" s="37"/>
    </row>
    <row r="962" spans="9:9" ht="15.75" customHeight="1">
      <c r="I962" s="37"/>
    </row>
    <row r="963" spans="9:9" ht="15.75" customHeight="1">
      <c r="I963" s="37"/>
    </row>
    <row r="964" spans="9:9" ht="15.75" customHeight="1">
      <c r="I964" s="37"/>
    </row>
    <row r="965" spans="9:9" ht="15.75" customHeight="1">
      <c r="I965" s="37"/>
    </row>
    <row r="966" spans="9:9" ht="15.75" customHeight="1">
      <c r="I966" s="37"/>
    </row>
    <row r="967" spans="9:9" ht="15.75" customHeight="1">
      <c r="I967" s="37"/>
    </row>
    <row r="968" spans="9:9" ht="15.75" customHeight="1">
      <c r="I968" s="37"/>
    </row>
    <row r="969" spans="9:9" ht="15.75" customHeight="1">
      <c r="I969" s="37"/>
    </row>
    <row r="970" spans="9:9" ht="15.75" customHeight="1">
      <c r="I970" s="37"/>
    </row>
    <row r="971" spans="9:9" ht="15.75" customHeight="1">
      <c r="I971" s="37"/>
    </row>
    <row r="972" spans="9:9" ht="15.75" customHeight="1">
      <c r="I972" s="37"/>
    </row>
    <row r="973" spans="9:9" ht="15.75" customHeight="1">
      <c r="I973" s="37"/>
    </row>
    <row r="974" spans="9:9" ht="15.75" customHeight="1">
      <c r="I974" s="37"/>
    </row>
    <row r="975" spans="9:9" ht="15.75" customHeight="1">
      <c r="I975" s="37"/>
    </row>
    <row r="976" spans="9:9" ht="15.75" customHeight="1">
      <c r="I976" s="37"/>
    </row>
    <row r="977" spans="9:9" ht="15.75" customHeight="1">
      <c r="I977" s="37"/>
    </row>
    <row r="978" spans="9:9" ht="15.75" customHeight="1">
      <c r="I978" s="37"/>
    </row>
    <row r="979" spans="9:9" ht="15.75" customHeight="1">
      <c r="I979" s="37"/>
    </row>
    <row r="980" spans="9:9" ht="15.75" customHeight="1">
      <c r="I980" s="37"/>
    </row>
    <row r="981" spans="9:9" ht="15.75" customHeight="1">
      <c r="I981" s="37"/>
    </row>
    <row r="982" spans="9:9" ht="15.75" customHeight="1">
      <c r="I982" s="37"/>
    </row>
    <row r="983" spans="9:9" ht="15.75" customHeight="1">
      <c r="I983" s="37"/>
    </row>
    <row r="984" spans="9:9" ht="15.75" customHeight="1">
      <c r="I984" s="37"/>
    </row>
    <row r="985" spans="9:9" ht="15.75" customHeight="1">
      <c r="I985" s="37"/>
    </row>
    <row r="986" spans="9:9" ht="15.75" customHeight="1">
      <c r="I986" s="37"/>
    </row>
    <row r="987" spans="9:9" ht="15.75" customHeight="1">
      <c r="I987" s="37"/>
    </row>
    <row r="988" spans="9:9" ht="15.75" customHeight="1">
      <c r="I988" s="37"/>
    </row>
    <row r="989" spans="9:9" ht="15.75" customHeight="1">
      <c r="I989" s="37"/>
    </row>
    <row r="990" spans="9:9" ht="15.75" customHeight="1">
      <c r="I990" s="37"/>
    </row>
    <row r="991" spans="9:9" ht="15.75" customHeight="1">
      <c r="I991" s="37"/>
    </row>
    <row r="992" spans="9:9" ht="15.75" customHeight="1">
      <c r="I992" s="37"/>
    </row>
    <row r="993" spans="9:9" ht="15.75" customHeight="1">
      <c r="I993" s="37"/>
    </row>
    <row r="994" spans="9:9" ht="15.75" customHeight="1">
      <c r="I994" s="37"/>
    </row>
    <row r="995" spans="9:9" ht="15.75" customHeight="1">
      <c r="I995" s="37"/>
    </row>
    <row r="996" spans="9:9" ht="15.75" customHeight="1">
      <c r="I996" s="37"/>
    </row>
    <row r="997" spans="9:9" ht="15.75" customHeight="1">
      <c r="I997" s="37"/>
    </row>
    <row r="998" spans="9:9" ht="15.75" customHeight="1">
      <c r="I998" s="37"/>
    </row>
    <row r="999" spans="9:9" ht="15.75" customHeight="1">
      <c r="I999" s="37"/>
    </row>
    <row r="1000" spans="9:9" ht="15.75" customHeight="1">
      <c r="I1000" s="37"/>
    </row>
    <row r="1001" spans="9:9" ht="15.75" customHeight="1">
      <c r="I1001" s="37"/>
    </row>
  </sheetData>
  <mergeCells count="2">
    <mergeCell ref="J26:P26"/>
    <mergeCell ref="J3:P3"/>
  </mergeCells>
  <pageMargins left="0.7" right="0.7" top="0.75" bottom="0.75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opLeftCell="E1" workbookViewId="0">
      <pane ySplit="2" topLeftCell="A3" activePane="bottomLeft" state="frozen"/>
      <selection activeCell="E1" sqref="E1"/>
      <selection pane="bottomLeft" activeCell="E3" sqref="E3"/>
    </sheetView>
  </sheetViews>
  <sheetFormatPr baseColWidth="10" defaultColWidth="12.640625" defaultRowHeight="15" customHeight="1"/>
  <cols>
    <col min="1" max="1" width="5.85546875" customWidth="1"/>
    <col min="2" max="2" width="8.640625" customWidth="1"/>
    <col min="3" max="3" width="20.85546875" customWidth="1"/>
    <col min="4" max="8" width="8.640625" customWidth="1"/>
    <col min="9" max="9" width="9.35546875" customWidth="1"/>
    <col min="10" max="10" width="8.640625" customWidth="1"/>
    <col min="11" max="11" width="20.5" customWidth="1"/>
    <col min="12" max="15" width="8.640625" customWidth="1"/>
    <col min="16" max="25" width="9.35546875" customWidth="1"/>
  </cols>
  <sheetData>
    <row r="1" spans="1:15" ht="56.15" customHeight="1">
      <c r="A1" s="118" t="s">
        <v>472</v>
      </c>
    </row>
    <row r="2" spans="1:15" ht="29.15">
      <c r="A2" s="18" t="s">
        <v>0</v>
      </c>
      <c r="B2" s="18" t="s">
        <v>379</v>
      </c>
      <c r="C2" s="18" t="s">
        <v>378</v>
      </c>
      <c r="D2" s="18" t="s">
        <v>418</v>
      </c>
      <c r="E2" s="18" t="s">
        <v>441</v>
      </c>
      <c r="F2" s="18" t="s">
        <v>419</v>
      </c>
      <c r="G2" s="18" t="s">
        <v>420</v>
      </c>
      <c r="H2" s="18" t="s">
        <v>423</v>
      </c>
      <c r="J2" s="18" t="s">
        <v>379</v>
      </c>
      <c r="K2" s="18" t="s">
        <v>378</v>
      </c>
      <c r="L2" s="18" t="s">
        <v>418</v>
      </c>
      <c r="M2" s="18" t="s">
        <v>441</v>
      </c>
      <c r="N2" s="18" t="s">
        <v>419</v>
      </c>
      <c r="O2" s="18" t="s">
        <v>420</v>
      </c>
    </row>
    <row r="3" spans="1:15" ht="14.6">
      <c r="A3" s="26" t="s">
        <v>291</v>
      </c>
      <c r="B3" s="26">
        <v>1</v>
      </c>
      <c r="C3" s="23" t="s">
        <v>310</v>
      </c>
      <c r="D3" s="31">
        <v>7.84</v>
      </c>
      <c r="E3" s="55">
        <f t="shared" ref="E3:E4" si="0">0</f>
        <v>0</v>
      </c>
      <c r="F3" s="28">
        <v>1</v>
      </c>
      <c r="G3" s="56">
        <v>7.82</v>
      </c>
      <c r="H3" s="14"/>
      <c r="J3" s="144" t="s">
        <v>442</v>
      </c>
      <c r="K3" s="139"/>
      <c r="L3" s="139"/>
      <c r="M3" s="139"/>
      <c r="N3" s="139"/>
      <c r="O3" s="145"/>
    </row>
    <row r="4" spans="1:15" ht="14.6">
      <c r="A4" s="26" t="s">
        <v>249</v>
      </c>
      <c r="B4" s="26">
        <v>2</v>
      </c>
      <c r="C4" s="23" t="s">
        <v>311</v>
      </c>
      <c r="D4" s="31">
        <v>7.93</v>
      </c>
      <c r="E4" s="55">
        <f t="shared" si="0"/>
        <v>0</v>
      </c>
      <c r="F4" s="28">
        <v>2</v>
      </c>
      <c r="G4" s="56">
        <v>7.9</v>
      </c>
      <c r="H4" s="14"/>
      <c r="J4" s="26">
        <v>81</v>
      </c>
      <c r="K4" s="30" t="s">
        <v>72</v>
      </c>
      <c r="L4" s="31">
        <v>30.160759004081275</v>
      </c>
      <c r="M4" s="32">
        <v>-4</v>
      </c>
      <c r="N4" s="33">
        <v>77</v>
      </c>
      <c r="O4" s="34">
        <v>29.735279344440293</v>
      </c>
    </row>
    <row r="5" spans="1:15" ht="14.6">
      <c r="A5" s="26" t="s">
        <v>167</v>
      </c>
      <c r="B5" s="26">
        <v>3</v>
      </c>
      <c r="C5" s="23" t="s">
        <v>312</v>
      </c>
      <c r="D5" s="31">
        <v>8.1300000000000008</v>
      </c>
      <c r="E5" s="55">
        <f>2</f>
        <v>2</v>
      </c>
      <c r="F5" s="28">
        <v>5</v>
      </c>
      <c r="G5" s="56">
        <v>9.8699999999999992</v>
      </c>
      <c r="H5" s="14"/>
      <c r="J5" s="26">
        <v>12</v>
      </c>
      <c r="K5" s="30" t="s">
        <v>319</v>
      </c>
      <c r="L5" s="31">
        <v>12.571755741944717</v>
      </c>
      <c r="M5" s="32">
        <v>-3</v>
      </c>
      <c r="N5" s="33">
        <v>9</v>
      </c>
      <c r="O5" s="34">
        <v>12.071042918287029</v>
      </c>
    </row>
    <row r="6" spans="1:15" ht="14.6">
      <c r="A6" s="26" t="s">
        <v>196</v>
      </c>
      <c r="B6" s="26">
        <v>4</v>
      </c>
      <c r="C6" s="23" t="s">
        <v>313</v>
      </c>
      <c r="D6" s="31">
        <v>9.25</v>
      </c>
      <c r="E6" s="55">
        <v>-1</v>
      </c>
      <c r="F6" s="28">
        <v>3</v>
      </c>
      <c r="G6" s="56">
        <v>8.31</v>
      </c>
      <c r="H6" s="14"/>
      <c r="J6" s="26">
        <v>14</v>
      </c>
      <c r="K6" s="30" t="s">
        <v>321</v>
      </c>
      <c r="L6" s="31">
        <v>12.607838814955814</v>
      </c>
      <c r="M6" s="32">
        <v>-3</v>
      </c>
      <c r="N6" s="33">
        <v>11</v>
      </c>
      <c r="O6" s="34">
        <v>12.267691473614498</v>
      </c>
    </row>
    <row r="7" spans="1:15" ht="14.6">
      <c r="A7" s="26" t="s">
        <v>199</v>
      </c>
      <c r="B7" s="26">
        <v>5</v>
      </c>
      <c r="C7" s="23" t="s">
        <v>314</v>
      </c>
      <c r="D7" s="31">
        <v>9.9600000000000009</v>
      </c>
      <c r="E7" s="55">
        <v>-1</v>
      </c>
      <c r="F7" s="28">
        <v>4</v>
      </c>
      <c r="G7" s="56">
        <v>8.6300000000000008</v>
      </c>
      <c r="H7" s="14"/>
      <c r="J7" s="26">
        <v>62</v>
      </c>
      <c r="K7" s="30" t="s">
        <v>351</v>
      </c>
      <c r="L7" s="31">
        <v>28.6477356729023</v>
      </c>
      <c r="M7" s="32">
        <v>-3</v>
      </c>
      <c r="N7" s="33">
        <v>59</v>
      </c>
      <c r="O7" s="34">
        <v>28.889475488610195</v>
      </c>
    </row>
    <row r="8" spans="1:15" ht="14.6">
      <c r="A8" s="26" t="s">
        <v>151</v>
      </c>
      <c r="B8" s="26">
        <v>8</v>
      </c>
      <c r="C8" s="23" t="s">
        <v>316</v>
      </c>
      <c r="D8" s="31">
        <v>10.62</v>
      </c>
      <c r="E8" s="55">
        <v>-2</v>
      </c>
      <c r="F8" s="28">
        <v>6</v>
      </c>
      <c r="G8" s="56">
        <v>10.52</v>
      </c>
      <c r="H8" s="14"/>
      <c r="J8" s="26">
        <v>93</v>
      </c>
      <c r="K8" s="30" t="s">
        <v>367</v>
      </c>
      <c r="L8" s="31">
        <v>31.617426963247549</v>
      </c>
      <c r="M8" s="32">
        <v>-3</v>
      </c>
      <c r="N8" s="33">
        <v>90</v>
      </c>
      <c r="O8" s="34">
        <v>31.179618715385541</v>
      </c>
    </row>
    <row r="9" spans="1:15" ht="14.6">
      <c r="A9" s="26" t="s">
        <v>173</v>
      </c>
      <c r="B9" s="26">
        <v>10</v>
      </c>
      <c r="C9" s="23" t="s">
        <v>174</v>
      </c>
      <c r="D9" s="31">
        <v>11.83</v>
      </c>
      <c r="E9" s="55">
        <f t="shared" ref="E9:E10" si="1">2</f>
        <v>2</v>
      </c>
      <c r="F9" s="28">
        <v>12</v>
      </c>
      <c r="G9" s="56">
        <v>12.63</v>
      </c>
      <c r="H9" s="14"/>
      <c r="J9" s="26">
        <v>8</v>
      </c>
      <c r="K9" s="30" t="s">
        <v>316</v>
      </c>
      <c r="L9" s="31">
        <v>10.617282135551076</v>
      </c>
      <c r="M9" s="32">
        <v>-2</v>
      </c>
      <c r="N9" s="33">
        <v>6</v>
      </c>
      <c r="O9" s="34">
        <v>10.518808629826481</v>
      </c>
    </row>
    <row r="10" spans="1:15" ht="14.6">
      <c r="A10" s="26" t="s">
        <v>179</v>
      </c>
      <c r="B10" s="26">
        <v>11</v>
      </c>
      <c r="C10" s="23" t="s">
        <v>318</v>
      </c>
      <c r="D10" s="31">
        <v>12.16</v>
      </c>
      <c r="E10" s="55">
        <f t="shared" si="1"/>
        <v>2</v>
      </c>
      <c r="F10" s="28">
        <v>13</v>
      </c>
      <c r="G10" s="56">
        <v>14.6</v>
      </c>
      <c r="H10" s="14"/>
      <c r="J10" s="26">
        <v>18</v>
      </c>
      <c r="K10" s="30" t="s">
        <v>325</v>
      </c>
      <c r="L10" s="31">
        <v>15.779568815198559</v>
      </c>
      <c r="M10" s="32">
        <v>-2</v>
      </c>
      <c r="N10" s="33">
        <v>16</v>
      </c>
      <c r="O10" s="34">
        <v>15.327655932888471</v>
      </c>
    </row>
    <row r="11" spans="1:15" ht="14.6">
      <c r="A11" s="26" t="s">
        <v>78</v>
      </c>
      <c r="B11" s="26">
        <v>12</v>
      </c>
      <c r="C11" s="23" t="s">
        <v>319</v>
      </c>
      <c r="D11" s="31">
        <v>12.57</v>
      </c>
      <c r="E11" s="55">
        <v>-3</v>
      </c>
      <c r="F11" s="28">
        <v>9</v>
      </c>
      <c r="G11" s="56">
        <v>12.07</v>
      </c>
      <c r="H11" s="14"/>
      <c r="J11" s="26">
        <v>34</v>
      </c>
      <c r="K11" s="30" t="s">
        <v>335</v>
      </c>
      <c r="L11" s="31">
        <v>22.922429554928218</v>
      </c>
      <c r="M11" s="32">
        <v>-2</v>
      </c>
      <c r="N11" s="33">
        <v>32</v>
      </c>
      <c r="O11" s="34">
        <v>22.206596418341913</v>
      </c>
    </row>
    <row r="12" spans="1:15" ht="14.6">
      <c r="A12" s="26" t="s">
        <v>184</v>
      </c>
      <c r="B12" s="26">
        <v>13</v>
      </c>
      <c r="C12" s="23" t="s">
        <v>320</v>
      </c>
      <c r="D12" s="31">
        <v>12.6</v>
      </c>
      <c r="E12" s="55">
        <f>2</f>
        <v>2</v>
      </c>
      <c r="F12" s="28">
        <v>15</v>
      </c>
      <c r="G12" s="56">
        <v>15</v>
      </c>
      <c r="H12" s="14"/>
      <c r="J12" s="26">
        <v>35</v>
      </c>
      <c r="K12" s="30" t="s">
        <v>336</v>
      </c>
      <c r="L12" s="31">
        <v>22.928248249421237</v>
      </c>
      <c r="M12" s="32">
        <v>-2</v>
      </c>
      <c r="N12" s="33">
        <v>33</v>
      </c>
      <c r="O12" s="34">
        <v>22.231476912399884</v>
      </c>
    </row>
    <row r="13" spans="1:15" ht="14.6">
      <c r="A13" s="26" t="s">
        <v>82</v>
      </c>
      <c r="B13" s="26">
        <v>14</v>
      </c>
      <c r="C13" s="23" t="s">
        <v>321</v>
      </c>
      <c r="D13" s="31">
        <v>12.61</v>
      </c>
      <c r="E13" s="55">
        <v>-3</v>
      </c>
      <c r="F13" s="28">
        <v>11</v>
      </c>
      <c r="G13" s="56">
        <v>12.27</v>
      </c>
      <c r="H13" s="14"/>
      <c r="J13" s="38">
        <v>77</v>
      </c>
      <c r="K13" s="30" t="s">
        <v>359</v>
      </c>
      <c r="L13" s="31">
        <v>29.794120906969823</v>
      </c>
      <c r="M13" s="20">
        <v>-3</v>
      </c>
      <c r="N13" s="33">
        <v>74</v>
      </c>
      <c r="O13" s="34">
        <v>29.672806834976818</v>
      </c>
    </row>
    <row r="14" spans="1:15" ht="14.6">
      <c r="A14" s="26" t="s">
        <v>204</v>
      </c>
      <c r="B14" s="26">
        <v>15</v>
      </c>
      <c r="C14" s="23" t="s">
        <v>322</v>
      </c>
      <c r="D14" s="31">
        <v>15.12</v>
      </c>
      <c r="E14" s="55">
        <v>-1</v>
      </c>
      <c r="F14" s="28">
        <v>14</v>
      </c>
      <c r="G14" s="56">
        <v>14.71</v>
      </c>
      <c r="H14" s="12"/>
      <c r="J14" s="26">
        <v>84</v>
      </c>
      <c r="K14" s="30" t="s">
        <v>364</v>
      </c>
      <c r="L14" s="31">
        <v>30.252827787317088</v>
      </c>
      <c r="M14" s="32">
        <v>-2</v>
      </c>
      <c r="N14" s="33">
        <v>82</v>
      </c>
      <c r="O14" s="34">
        <v>29.836473353158802</v>
      </c>
    </row>
    <row r="15" spans="1:15" ht="14.6">
      <c r="A15" s="26" t="s">
        <v>286</v>
      </c>
      <c r="B15" s="26">
        <v>17</v>
      </c>
      <c r="C15" s="23" t="s">
        <v>324</v>
      </c>
      <c r="D15" s="31">
        <v>15.46</v>
      </c>
      <c r="E15" s="55">
        <f>0</f>
        <v>0</v>
      </c>
      <c r="F15" s="28">
        <v>17</v>
      </c>
      <c r="G15" s="56">
        <v>15.66</v>
      </c>
      <c r="H15" s="12"/>
      <c r="J15" s="26">
        <v>89</v>
      </c>
      <c r="K15" s="30" t="s">
        <v>365</v>
      </c>
      <c r="L15" s="31">
        <v>30.844564337246904</v>
      </c>
      <c r="M15" s="32">
        <v>-2</v>
      </c>
      <c r="N15" s="33">
        <v>87</v>
      </c>
      <c r="O15" s="34">
        <v>30.44078175049976</v>
      </c>
    </row>
    <row r="16" spans="1:15" ht="14.6">
      <c r="A16" s="26" t="s">
        <v>59</v>
      </c>
      <c r="B16" s="26">
        <v>18</v>
      </c>
      <c r="C16" s="23" t="s">
        <v>325</v>
      </c>
      <c r="D16" s="31">
        <v>15.78</v>
      </c>
      <c r="E16" s="55">
        <v>-2</v>
      </c>
      <c r="F16" s="28">
        <v>16</v>
      </c>
      <c r="G16" s="56">
        <v>15.33</v>
      </c>
      <c r="H16" s="12"/>
      <c r="J16" s="26">
        <v>4</v>
      </c>
      <c r="K16" s="30" t="s">
        <v>313</v>
      </c>
      <c r="L16" s="31">
        <v>9.2482823480051408</v>
      </c>
      <c r="M16" s="32">
        <v>-1</v>
      </c>
      <c r="N16" s="33">
        <v>3</v>
      </c>
      <c r="O16" s="34">
        <v>8.3094405136645797</v>
      </c>
    </row>
    <row r="17" spans="1:15" ht="14.6">
      <c r="A17" s="26" t="s">
        <v>190</v>
      </c>
      <c r="B17" s="26">
        <v>22</v>
      </c>
      <c r="C17" s="23" t="s">
        <v>326</v>
      </c>
      <c r="D17" s="31">
        <v>18.559999999999999</v>
      </c>
      <c r="E17" s="55">
        <f t="shared" ref="E17:E18" si="2">2</f>
        <v>2</v>
      </c>
      <c r="F17" s="28">
        <v>24</v>
      </c>
      <c r="G17" s="56">
        <v>19.53</v>
      </c>
      <c r="H17" s="12"/>
      <c r="J17" s="26">
        <v>5</v>
      </c>
      <c r="K17" s="30" t="s">
        <v>314</v>
      </c>
      <c r="L17" s="31">
        <v>9.9590593842905921</v>
      </c>
      <c r="M17" s="32">
        <v>-1</v>
      </c>
      <c r="N17" s="33">
        <v>4</v>
      </c>
      <c r="O17" s="34">
        <v>8.6327130474686147</v>
      </c>
    </row>
    <row r="18" spans="1:15" ht="14.6">
      <c r="A18" s="26" t="s">
        <v>191</v>
      </c>
      <c r="B18" s="26">
        <v>24</v>
      </c>
      <c r="C18" s="23" t="s">
        <v>192</v>
      </c>
      <c r="D18" s="31">
        <v>19.52</v>
      </c>
      <c r="E18" s="55">
        <f t="shared" si="2"/>
        <v>2</v>
      </c>
      <c r="F18" s="28">
        <v>26</v>
      </c>
      <c r="G18" s="56">
        <v>20.49</v>
      </c>
      <c r="H18" s="12"/>
      <c r="J18" s="26">
        <v>15</v>
      </c>
      <c r="K18" s="30" t="s">
        <v>322</v>
      </c>
      <c r="L18" s="31">
        <v>15.116949566413821</v>
      </c>
      <c r="M18" s="32">
        <v>-1</v>
      </c>
      <c r="N18" s="33">
        <v>14</v>
      </c>
      <c r="O18" s="34">
        <v>14.711860037245245</v>
      </c>
    </row>
    <row r="19" spans="1:15" ht="14.6">
      <c r="A19" s="26" t="s">
        <v>198</v>
      </c>
      <c r="B19" s="26">
        <v>27</v>
      </c>
      <c r="C19" s="23" t="s">
        <v>329</v>
      </c>
      <c r="D19" s="31">
        <v>20.45</v>
      </c>
      <c r="E19" s="55">
        <f>1</f>
        <v>1</v>
      </c>
      <c r="F19" s="28">
        <v>28</v>
      </c>
      <c r="G19" s="56">
        <v>21.74</v>
      </c>
      <c r="H19" s="12"/>
      <c r="J19" s="26">
        <v>48</v>
      </c>
      <c r="K19" s="30" t="s">
        <v>343</v>
      </c>
      <c r="L19" s="31">
        <v>25.912575085545555</v>
      </c>
      <c r="M19" s="32">
        <v>-1</v>
      </c>
      <c r="N19" s="33">
        <v>47</v>
      </c>
      <c r="O19" s="34">
        <v>25.671521730336977</v>
      </c>
    </row>
    <row r="20" spans="1:15" ht="14.6">
      <c r="A20" s="26" t="s">
        <v>195</v>
      </c>
      <c r="B20" s="26">
        <v>28</v>
      </c>
      <c r="C20" s="23" t="s">
        <v>330</v>
      </c>
      <c r="D20" s="31">
        <v>21.19</v>
      </c>
      <c r="E20" s="55">
        <f>2</f>
        <v>2</v>
      </c>
      <c r="F20" s="28">
        <v>30</v>
      </c>
      <c r="G20" s="56">
        <v>22.06</v>
      </c>
      <c r="H20" s="12"/>
      <c r="J20" s="26">
        <v>105</v>
      </c>
      <c r="K20" s="30" t="s">
        <v>233</v>
      </c>
      <c r="L20" s="31">
        <v>33.826826667485065</v>
      </c>
      <c r="M20" s="32">
        <v>-1</v>
      </c>
      <c r="N20" s="33">
        <v>104</v>
      </c>
      <c r="O20" s="34">
        <v>32.74398647113825</v>
      </c>
    </row>
    <row r="21" spans="1:15" ht="14.6">
      <c r="A21" s="26" t="s">
        <v>241</v>
      </c>
      <c r="B21" s="26">
        <v>29</v>
      </c>
      <c r="C21" s="23" t="s">
        <v>331</v>
      </c>
      <c r="D21" s="31">
        <v>22.16</v>
      </c>
      <c r="E21" s="55">
        <f>0</f>
        <v>0</v>
      </c>
      <c r="F21" s="28">
        <v>29</v>
      </c>
      <c r="G21" s="56">
        <v>21.99</v>
      </c>
      <c r="H21" s="12"/>
      <c r="J21" s="106"/>
    </row>
    <row r="22" spans="1:15" ht="15.75" customHeight="1">
      <c r="A22" s="26" t="s">
        <v>200</v>
      </c>
      <c r="B22" s="26">
        <v>32</v>
      </c>
      <c r="C22" s="23" t="s">
        <v>333</v>
      </c>
      <c r="D22" s="31">
        <v>22.64</v>
      </c>
      <c r="E22" s="55">
        <f t="shared" ref="E22:E23" si="3">2</f>
        <v>2</v>
      </c>
      <c r="F22" s="28">
        <v>34</v>
      </c>
      <c r="G22" s="56">
        <v>22.31</v>
      </c>
      <c r="H22" s="12"/>
      <c r="J22" s="144" t="s">
        <v>443</v>
      </c>
      <c r="K22" s="139"/>
      <c r="L22" s="139"/>
      <c r="M22" s="139"/>
      <c r="N22" s="139"/>
      <c r="O22" s="145"/>
    </row>
    <row r="23" spans="1:15" ht="15.75" customHeight="1">
      <c r="A23" s="26" t="s">
        <v>203</v>
      </c>
      <c r="B23" s="26">
        <v>33</v>
      </c>
      <c r="C23" s="23" t="s">
        <v>334</v>
      </c>
      <c r="D23" s="31">
        <v>22.67</v>
      </c>
      <c r="E23" s="55">
        <f t="shared" si="3"/>
        <v>2</v>
      </c>
      <c r="F23" s="28">
        <v>35</v>
      </c>
      <c r="G23" s="56">
        <v>23.58</v>
      </c>
      <c r="H23" s="12"/>
      <c r="J23" s="26">
        <v>58</v>
      </c>
      <c r="K23" s="30" t="s">
        <v>347</v>
      </c>
      <c r="L23" s="31">
        <v>28.506615778661413</v>
      </c>
      <c r="M23" s="32">
        <v>5</v>
      </c>
      <c r="N23" s="33">
        <v>63</v>
      </c>
      <c r="O23" s="34">
        <v>29.024628656625982</v>
      </c>
    </row>
    <row r="24" spans="1:15" ht="15.75" customHeight="1">
      <c r="A24" s="26" t="s">
        <v>160</v>
      </c>
      <c r="B24" s="26">
        <v>34</v>
      </c>
      <c r="C24" s="23" t="s">
        <v>335</v>
      </c>
      <c r="D24" s="31">
        <v>22.92</v>
      </c>
      <c r="E24" s="55">
        <v>-2</v>
      </c>
      <c r="F24" s="28">
        <v>32</v>
      </c>
      <c r="G24" s="56">
        <v>22.21</v>
      </c>
      <c r="H24" s="12"/>
      <c r="J24" s="26">
        <v>59</v>
      </c>
      <c r="K24" s="30" t="s">
        <v>348</v>
      </c>
      <c r="L24" s="31">
        <v>28.514871231485742</v>
      </c>
      <c r="M24" s="32">
        <v>5</v>
      </c>
      <c r="N24" s="33">
        <v>64</v>
      </c>
      <c r="O24" s="34">
        <v>29.03159614717255</v>
      </c>
    </row>
    <row r="25" spans="1:15" ht="15.75" customHeight="1">
      <c r="A25" s="26" t="s">
        <v>162</v>
      </c>
      <c r="B25" s="26">
        <v>35</v>
      </c>
      <c r="C25" s="23" t="s">
        <v>336</v>
      </c>
      <c r="D25" s="31">
        <v>22.93</v>
      </c>
      <c r="E25" s="55">
        <v>-2</v>
      </c>
      <c r="F25" s="28">
        <v>33</v>
      </c>
      <c r="G25" s="56">
        <v>22.23</v>
      </c>
      <c r="H25" s="12"/>
      <c r="J25" s="26">
        <v>70</v>
      </c>
      <c r="K25" s="30" t="s">
        <v>96</v>
      </c>
      <c r="L25" s="31">
        <v>29.327969988059067</v>
      </c>
      <c r="M25" s="32">
        <v>5</v>
      </c>
      <c r="N25" s="33">
        <v>75</v>
      </c>
      <c r="O25" s="34">
        <v>29.679379707889591</v>
      </c>
    </row>
    <row r="26" spans="1:15" ht="15.75" customHeight="1">
      <c r="A26" s="26" t="s">
        <v>31</v>
      </c>
      <c r="B26" s="26">
        <v>37</v>
      </c>
      <c r="C26" s="23" t="s">
        <v>34</v>
      </c>
      <c r="D26" s="31">
        <v>23.23</v>
      </c>
      <c r="E26" s="55">
        <f t="shared" ref="E26:E27" si="4">0</f>
        <v>0</v>
      </c>
      <c r="F26" s="28">
        <v>37</v>
      </c>
      <c r="G26" s="56">
        <v>24.63</v>
      </c>
      <c r="H26" s="12"/>
      <c r="J26" s="26">
        <v>92</v>
      </c>
      <c r="K26" s="30" t="s">
        <v>428</v>
      </c>
      <c r="L26" s="31">
        <v>31.28453066672003</v>
      </c>
      <c r="M26" s="32">
        <v>3</v>
      </c>
      <c r="N26" s="33">
        <v>95</v>
      </c>
      <c r="O26" s="34">
        <v>31.661734503975321</v>
      </c>
    </row>
    <row r="27" spans="1:15" ht="15.75" customHeight="1">
      <c r="A27" s="26" t="s">
        <v>202</v>
      </c>
      <c r="B27" s="26">
        <v>40</v>
      </c>
      <c r="C27" s="23" t="s">
        <v>338</v>
      </c>
      <c r="D27" s="31">
        <v>23.57</v>
      </c>
      <c r="E27" s="55">
        <f t="shared" si="4"/>
        <v>0</v>
      </c>
      <c r="F27" s="28">
        <v>40</v>
      </c>
      <c r="G27" s="56">
        <v>24.89</v>
      </c>
      <c r="H27" s="12"/>
      <c r="J27" s="26">
        <v>3</v>
      </c>
      <c r="K27" s="30" t="s">
        <v>312</v>
      </c>
      <c r="L27" s="31">
        <v>8.1300388562234378</v>
      </c>
      <c r="M27" s="32">
        <v>2</v>
      </c>
      <c r="N27" s="33">
        <v>5</v>
      </c>
      <c r="O27" s="34">
        <v>9.8678986222369964</v>
      </c>
    </row>
    <row r="28" spans="1:15" ht="15.75" customHeight="1">
      <c r="A28" s="26" t="s">
        <v>206</v>
      </c>
      <c r="B28" s="26">
        <v>41</v>
      </c>
      <c r="C28" s="23" t="s">
        <v>339</v>
      </c>
      <c r="D28" s="31">
        <v>23.69</v>
      </c>
      <c r="E28" s="55">
        <f>2</f>
        <v>2</v>
      </c>
      <c r="F28" s="28">
        <v>43</v>
      </c>
      <c r="G28" s="56">
        <v>24.98</v>
      </c>
      <c r="H28" s="12"/>
      <c r="J28" s="26">
        <v>10</v>
      </c>
      <c r="K28" s="30" t="s">
        <v>174</v>
      </c>
      <c r="L28" s="31">
        <v>11.829471540202182</v>
      </c>
      <c r="M28" s="32">
        <v>2</v>
      </c>
      <c r="N28" s="33">
        <v>12</v>
      </c>
      <c r="O28" s="34">
        <v>12.632486836808942</v>
      </c>
    </row>
    <row r="29" spans="1:15" ht="15.75" customHeight="1">
      <c r="A29" s="26" t="s">
        <v>213</v>
      </c>
      <c r="B29" s="26">
        <v>48</v>
      </c>
      <c r="C29" s="23" t="s">
        <v>343</v>
      </c>
      <c r="D29" s="31">
        <v>25.91</v>
      </c>
      <c r="E29" s="55">
        <v>-1</v>
      </c>
      <c r="F29" s="28">
        <v>47</v>
      </c>
      <c r="G29" s="56">
        <v>25.67</v>
      </c>
      <c r="H29" s="11"/>
      <c r="J29" s="26">
        <v>11</v>
      </c>
      <c r="K29" s="30" t="s">
        <v>318</v>
      </c>
      <c r="L29" s="31">
        <v>12.159839360195598</v>
      </c>
      <c r="M29" s="32">
        <v>2</v>
      </c>
      <c r="N29" s="33">
        <v>13</v>
      </c>
      <c r="O29" s="34">
        <v>14.595217106984478</v>
      </c>
    </row>
    <row r="30" spans="1:15" ht="15.75" customHeight="1">
      <c r="A30" s="26" t="s">
        <v>84</v>
      </c>
      <c r="B30" s="26">
        <v>58</v>
      </c>
      <c r="C30" s="23" t="s">
        <v>347</v>
      </c>
      <c r="D30" s="31">
        <v>28.51</v>
      </c>
      <c r="E30" s="55">
        <f t="shared" ref="E30:E31" si="5">5</f>
        <v>5</v>
      </c>
      <c r="F30" s="28">
        <v>63</v>
      </c>
      <c r="G30" s="56">
        <v>29.02</v>
      </c>
      <c r="H30" s="11"/>
      <c r="J30" s="26">
        <v>13</v>
      </c>
      <c r="K30" s="30" t="s">
        <v>320</v>
      </c>
      <c r="L30" s="31">
        <v>12.60356681825848</v>
      </c>
      <c r="M30" s="32">
        <v>2</v>
      </c>
      <c r="N30" s="33">
        <v>15</v>
      </c>
      <c r="O30" s="34">
        <v>14.996903507873373</v>
      </c>
    </row>
    <row r="31" spans="1:15" ht="15.75" customHeight="1">
      <c r="A31" s="26" t="s">
        <v>89</v>
      </c>
      <c r="B31" s="26">
        <v>59</v>
      </c>
      <c r="C31" s="23" t="s">
        <v>348</v>
      </c>
      <c r="D31" s="31">
        <v>28.51</v>
      </c>
      <c r="E31" s="55">
        <f t="shared" si="5"/>
        <v>5</v>
      </c>
      <c r="F31" s="28">
        <v>64</v>
      </c>
      <c r="G31" s="56">
        <v>29.03</v>
      </c>
      <c r="H31" s="11"/>
      <c r="J31" s="26">
        <v>22</v>
      </c>
      <c r="K31" s="30" t="s">
        <v>326</v>
      </c>
      <c r="L31" s="31">
        <v>18.558833036601808</v>
      </c>
      <c r="M31" s="32">
        <v>2</v>
      </c>
      <c r="N31" s="33">
        <v>24</v>
      </c>
      <c r="O31" s="34">
        <v>19.534016039092037</v>
      </c>
    </row>
    <row r="32" spans="1:15" ht="15.75" customHeight="1">
      <c r="A32" s="26" t="s">
        <v>90</v>
      </c>
      <c r="B32" s="26">
        <v>62</v>
      </c>
      <c r="C32" s="23" t="s">
        <v>351</v>
      </c>
      <c r="D32" s="31">
        <v>28.65</v>
      </c>
      <c r="E32" s="55">
        <v>-3</v>
      </c>
      <c r="F32" s="28">
        <v>59</v>
      </c>
      <c r="G32" s="56">
        <v>28.89</v>
      </c>
      <c r="H32" s="11"/>
      <c r="J32" s="26">
        <v>24</v>
      </c>
      <c r="K32" s="30" t="s">
        <v>192</v>
      </c>
      <c r="L32" s="31">
        <v>19.517533550229839</v>
      </c>
      <c r="M32" s="32">
        <v>2</v>
      </c>
      <c r="N32" s="33">
        <v>26</v>
      </c>
      <c r="O32" s="34">
        <v>20.493408097606654</v>
      </c>
    </row>
    <row r="33" spans="1:15" ht="15.75" customHeight="1">
      <c r="A33" s="26" t="s">
        <v>281</v>
      </c>
      <c r="B33" s="26">
        <v>65</v>
      </c>
      <c r="C33" s="23" t="s">
        <v>354</v>
      </c>
      <c r="D33" s="31">
        <v>28.8</v>
      </c>
      <c r="E33" s="55">
        <f>0</f>
        <v>0</v>
      </c>
      <c r="F33" s="28">
        <v>65</v>
      </c>
      <c r="G33" s="56">
        <v>29.08</v>
      </c>
      <c r="H33" s="11"/>
      <c r="J33" s="26">
        <v>28</v>
      </c>
      <c r="K33" s="30" t="s">
        <v>330</v>
      </c>
      <c r="L33" s="31">
        <v>21.194846267210618</v>
      </c>
      <c r="M33" s="32">
        <v>2</v>
      </c>
      <c r="N33" s="33">
        <v>30</v>
      </c>
      <c r="O33" s="34">
        <v>22.062250616153417</v>
      </c>
    </row>
    <row r="34" spans="1:15" ht="15.75" customHeight="1">
      <c r="A34" s="26" t="s">
        <v>94</v>
      </c>
      <c r="B34" s="26">
        <v>70</v>
      </c>
      <c r="C34" s="23" t="s">
        <v>96</v>
      </c>
      <c r="D34" s="31">
        <v>29.33</v>
      </c>
      <c r="E34" s="55">
        <f>5</f>
        <v>5</v>
      </c>
      <c r="F34" s="28">
        <v>75</v>
      </c>
      <c r="G34" s="56">
        <v>29.68</v>
      </c>
      <c r="H34" s="11"/>
      <c r="J34" s="26">
        <v>32</v>
      </c>
      <c r="K34" s="30" t="s">
        <v>333</v>
      </c>
      <c r="L34" s="31">
        <v>22.642064173840733</v>
      </c>
      <c r="M34" s="32">
        <v>2</v>
      </c>
      <c r="N34" s="33">
        <v>34</v>
      </c>
      <c r="O34" s="34">
        <v>22.313050973985295</v>
      </c>
    </row>
    <row r="35" spans="1:15" ht="15.75" customHeight="1">
      <c r="A35" s="26" t="s">
        <v>100</v>
      </c>
      <c r="B35" s="26">
        <v>77</v>
      </c>
      <c r="C35" s="23" t="s">
        <v>359</v>
      </c>
      <c r="D35" s="31">
        <v>29.79</v>
      </c>
      <c r="E35" s="55">
        <v>-3</v>
      </c>
      <c r="F35" s="28">
        <v>74</v>
      </c>
      <c r="G35" s="56">
        <v>29.67</v>
      </c>
      <c r="H35" s="11"/>
      <c r="J35" s="26">
        <v>33</v>
      </c>
      <c r="K35" s="30" t="s">
        <v>334</v>
      </c>
      <c r="L35" s="31">
        <v>22.674735004452675</v>
      </c>
      <c r="M35" s="32">
        <v>2</v>
      </c>
      <c r="N35" s="33">
        <v>35</v>
      </c>
      <c r="O35" s="34">
        <v>23.578455789793718</v>
      </c>
    </row>
    <row r="36" spans="1:15" ht="15.75" customHeight="1">
      <c r="A36" s="26" t="s">
        <v>71</v>
      </c>
      <c r="B36" s="26">
        <v>81</v>
      </c>
      <c r="C36" s="23" t="s">
        <v>72</v>
      </c>
      <c r="D36" s="31">
        <v>30.16</v>
      </c>
      <c r="E36" s="55">
        <v>-4</v>
      </c>
      <c r="F36" s="28">
        <v>77</v>
      </c>
      <c r="G36" s="56">
        <v>29.74</v>
      </c>
      <c r="H36" s="11"/>
      <c r="J36" s="26">
        <v>41</v>
      </c>
      <c r="K36" s="30" t="s">
        <v>339</v>
      </c>
      <c r="L36" s="31">
        <v>23.691191089702912</v>
      </c>
      <c r="M36" s="32">
        <v>2</v>
      </c>
      <c r="N36" s="33">
        <v>43</v>
      </c>
      <c r="O36" s="34">
        <v>24.982591790915105</v>
      </c>
    </row>
    <row r="37" spans="1:15" ht="15.75" customHeight="1">
      <c r="A37" s="26" t="s">
        <v>26</v>
      </c>
      <c r="B37" s="26">
        <v>84</v>
      </c>
      <c r="C37" s="23" t="s">
        <v>364</v>
      </c>
      <c r="D37" s="31">
        <v>30.25</v>
      </c>
      <c r="E37" s="55">
        <v>-2</v>
      </c>
      <c r="F37" s="28">
        <v>82</v>
      </c>
      <c r="G37" s="56">
        <v>29.84</v>
      </c>
      <c r="H37" s="11"/>
      <c r="J37" s="26">
        <v>27</v>
      </c>
      <c r="K37" s="30" t="s">
        <v>329</v>
      </c>
      <c r="L37" s="31">
        <v>20.452393681248694</v>
      </c>
      <c r="M37" s="32">
        <v>1</v>
      </c>
      <c r="N37" s="33">
        <v>28</v>
      </c>
      <c r="O37" s="34">
        <v>21.73757895116761</v>
      </c>
    </row>
    <row r="38" spans="1:15" ht="15.75" customHeight="1">
      <c r="A38" s="26" t="s">
        <v>168</v>
      </c>
      <c r="B38" s="26">
        <v>89</v>
      </c>
      <c r="C38" s="23" t="s">
        <v>365</v>
      </c>
      <c r="D38" s="31">
        <v>30.84</v>
      </c>
      <c r="E38" s="55">
        <v>-2</v>
      </c>
      <c r="F38" s="28">
        <v>87</v>
      </c>
      <c r="G38" s="56">
        <v>30.44</v>
      </c>
      <c r="H38" s="11"/>
    </row>
    <row r="39" spans="1:15" ht="15.75" customHeight="1">
      <c r="A39" s="26" t="s">
        <v>159</v>
      </c>
      <c r="B39" s="26">
        <v>92</v>
      </c>
      <c r="C39" s="23" t="s">
        <v>428</v>
      </c>
      <c r="D39" s="31">
        <v>31.28</v>
      </c>
      <c r="E39" s="55">
        <f>3</f>
        <v>3</v>
      </c>
      <c r="F39" s="28">
        <v>95</v>
      </c>
      <c r="G39" s="56">
        <v>31.66</v>
      </c>
      <c r="H39" s="11"/>
    </row>
    <row r="40" spans="1:15" ht="15.75" customHeight="1">
      <c r="A40" s="26" t="s">
        <v>104</v>
      </c>
      <c r="B40" s="26">
        <v>93</v>
      </c>
      <c r="C40" s="23" t="s">
        <v>367</v>
      </c>
      <c r="D40" s="31">
        <v>31.62</v>
      </c>
      <c r="E40" s="55">
        <v>-3</v>
      </c>
      <c r="F40" s="28">
        <v>90</v>
      </c>
      <c r="G40" s="56">
        <v>31.18</v>
      </c>
      <c r="H40" s="11"/>
    </row>
    <row r="41" spans="1:15" ht="15.75" customHeight="1">
      <c r="A41" s="26" t="s">
        <v>232</v>
      </c>
      <c r="B41" s="26">
        <v>105</v>
      </c>
      <c r="C41" s="23" t="s">
        <v>233</v>
      </c>
      <c r="D41" s="31">
        <v>33.83</v>
      </c>
      <c r="E41" s="55">
        <v>-1</v>
      </c>
      <c r="F41" s="28">
        <v>104</v>
      </c>
      <c r="G41" s="56">
        <v>32.74</v>
      </c>
      <c r="H41" s="11"/>
    </row>
    <row r="42" spans="1:15" ht="15.75" customHeight="1">
      <c r="A42" s="26" t="s">
        <v>97</v>
      </c>
      <c r="B42" s="26">
        <v>111</v>
      </c>
      <c r="C42" s="23" t="s">
        <v>374</v>
      </c>
      <c r="D42" s="31">
        <v>35.06</v>
      </c>
      <c r="E42" s="55">
        <f>0</f>
        <v>0</v>
      </c>
      <c r="F42" s="28">
        <v>111</v>
      </c>
      <c r="G42" s="56">
        <v>35.11</v>
      </c>
      <c r="H42" s="10"/>
    </row>
    <row r="43" spans="1:15" ht="15.75" customHeight="1"/>
    <row r="44" spans="1:15" ht="15.75" customHeight="1"/>
    <row r="45" spans="1:15" ht="15.75" customHeight="1"/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J22:O22"/>
    <mergeCell ref="J3:O3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opLeftCell="D1" workbookViewId="0">
      <pane ySplit="2" topLeftCell="A3" activePane="bottomLeft" state="frozen"/>
      <selection activeCell="D1" sqref="D1"/>
      <selection pane="bottomLeft" activeCell="D3" sqref="D3"/>
    </sheetView>
  </sheetViews>
  <sheetFormatPr baseColWidth="10" defaultColWidth="12.640625" defaultRowHeight="15" customHeight="1"/>
  <cols>
    <col min="1" max="1" width="6.140625" customWidth="1"/>
    <col min="2" max="2" width="8.640625" customWidth="1"/>
    <col min="3" max="3" width="22.5" customWidth="1"/>
    <col min="4" max="8" width="8.640625" customWidth="1"/>
    <col min="9" max="9" width="9.35546875" customWidth="1"/>
    <col min="10" max="10" width="8.640625" customWidth="1"/>
    <col min="11" max="11" width="23.140625" customWidth="1"/>
    <col min="12" max="15" width="8.640625" customWidth="1"/>
    <col min="16" max="25" width="9.35546875" customWidth="1"/>
  </cols>
  <sheetData>
    <row r="1" spans="1:15" ht="56.15" customHeight="1">
      <c r="A1" s="118" t="s">
        <v>471</v>
      </c>
    </row>
    <row r="2" spans="1:15" s="69" customFormat="1" ht="29.15">
      <c r="A2" s="18" t="s">
        <v>0</v>
      </c>
      <c r="B2" s="18" t="s">
        <v>379</v>
      </c>
      <c r="C2" s="18" t="s">
        <v>378</v>
      </c>
      <c r="D2" s="18" t="s">
        <v>418</v>
      </c>
      <c r="E2" s="18" t="s">
        <v>441</v>
      </c>
      <c r="F2" s="17" t="s">
        <v>419</v>
      </c>
      <c r="G2" s="18" t="s">
        <v>420</v>
      </c>
      <c r="H2" s="17" t="s">
        <v>423</v>
      </c>
      <c r="J2" s="18" t="s">
        <v>379</v>
      </c>
      <c r="K2" s="18" t="s">
        <v>378</v>
      </c>
      <c r="L2" s="18" t="s">
        <v>418</v>
      </c>
      <c r="M2" s="18" t="s">
        <v>441</v>
      </c>
      <c r="N2" s="18" t="s">
        <v>419</v>
      </c>
      <c r="O2" s="18" t="s">
        <v>420</v>
      </c>
    </row>
    <row r="3" spans="1:15" s="69" customFormat="1" ht="14.6">
      <c r="A3" s="26" t="s">
        <v>299</v>
      </c>
      <c r="B3" s="26">
        <v>72</v>
      </c>
      <c r="C3" s="30" t="s">
        <v>356</v>
      </c>
      <c r="D3" s="31">
        <v>29.449167564190837</v>
      </c>
      <c r="E3" s="71">
        <v>0</v>
      </c>
      <c r="F3" s="33">
        <v>72</v>
      </c>
      <c r="G3" s="34">
        <v>29.605836048536386</v>
      </c>
      <c r="H3" s="11"/>
      <c r="J3" s="144" t="s">
        <v>442</v>
      </c>
      <c r="K3" s="139"/>
      <c r="L3" s="139"/>
      <c r="M3" s="139"/>
      <c r="N3" s="139"/>
      <c r="O3" s="145"/>
    </row>
    <row r="4" spans="1:15" ht="14.6">
      <c r="A4" s="26" t="s">
        <v>284</v>
      </c>
      <c r="B4" s="26">
        <v>88</v>
      </c>
      <c r="C4" s="30" t="s">
        <v>285</v>
      </c>
      <c r="D4" s="31">
        <v>30.839412639469508</v>
      </c>
      <c r="E4" s="32">
        <v>0</v>
      </c>
      <c r="F4" s="33">
        <v>88</v>
      </c>
      <c r="G4" s="34">
        <v>30.802779932662542</v>
      </c>
      <c r="H4" s="11"/>
      <c r="J4" s="26">
        <v>162</v>
      </c>
      <c r="K4" s="105" t="s">
        <v>45</v>
      </c>
      <c r="L4" s="31">
        <v>55.367636694866434</v>
      </c>
      <c r="M4" s="32">
        <v>-6</v>
      </c>
      <c r="N4" s="33">
        <v>156</v>
      </c>
      <c r="O4" s="36">
        <v>52.598498607128597</v>
      </c>
    </row>
    <row r="5" spans="1:15" ht="14.6">
      <c r="A5" s="26" t="s">
        <v>227</v>
      </c>
      <c r="B5" s="26">
        <v>102</v>
      </c>
      <c r="C5" s="30" t="s">
        <v>370</v>
      </c>
      <c r="D5" s="31">
        <v>33.190219726551192</v>
      </c>
      <c r="E5" s="32">
        <v>-1</v>
      </c>
      <c r="F5" s="33">
        <v>101</v>
      </c>
      <c r="G5" s="34">
        <v>32.443402511322368</v>
      </c>
      <c r="H5" s="11"/>
      <c r="J5" s="26">
        <v>146</v>
      </c>
      <c r="K5" s="30" t="s">
        <v>398</v>
      </c>
      <c r="L5" s="31">
        <v>45.523453433206662</v>
      </c>
      <c r="M5" s="32">
        <v>-5</v>
      </c>
      <c r="N5" s="33">
        <v>141</v>
      </c>
      <c r="O5" s="34">
        <v>45.751586058300788</v>
      </c>
    </row>
    <row r="6" spans="1:15" ht="14.6">
      <c r="A6" s="26" t="s">
        <v>235</v>
      </c>
      <c r="B6" s="26">
        <v>109</v>
      </c>
      <c r="C6" s="30" t="s">
        <v>236</v>
      </c>
      <c r="D6" s="31">
        <v>34.295554382103269</v>
      </c>
      <c r="E6" s="32">
        <v>-1</v>
      </c>
      <c r="F6" s="33">
        <v>108</v>
      </c>
      <c r="G6" s="34">
        <v>33.863406515225122</v>
      </c>
      <c r="H6" s="11"/>
      <c r="J6" s="26">
        <v>135</v>
      </c>
      <c r="K6" s="30" t="s">
        <v>135</v>
      </c>
      <c r="L6" s="31">
        <v>43.421382276967726</v>
      </c>
      <c r="M6" s="32">
        <v>-3</v>
      </c>
      <c r="N6" s="33">
        <v>132</v>
      </c>
      <c r="O6" s="34">
        <v>43.421339674274172</v>
      </c>
    </row>
    <row r="7" spans="1:15" ht="14.6">
      <c r="A7" s="26" t="s">
        <v>224</v>
      </c>
      <c r="B7" s="26">
        <v>128</v>
      </c>
      <c r="C7" s="30" t="s">
        <v>385</v>
      </c>
      <c r="D7" s="31">
        <v>42.081555186766849</v>
      </c>
      <c r="E7" s="32">
        <v>2</v>
      </c>
      <c r="F7" s="33">
        <v>130</v>
      </c>
      <c r="G7" s="34">
        <v>43.107408373344441</v>
      </c>
      <c r="H7" s="10"/>
      <c r="J7" s="26">
        <v>166</v>
      </c>
      <c r="K7" s="30" t="s">
        <v>410</v>
      </c>
      <c r="L7" s="31">
        <v>56.823176327172028</v>
      </c>
      <c r="M7" s="32">
        <v>-3</v>
      </c>
      <c r="N7" s="33">
        <v>163</v>
      </c>
      <c r="O7" s="34">
        <v>56.469900679174543</v>
      </c>
    </row>
    <row r="8" spans="1:15" ht="14.6">
      <c r="A8" s="26" t="s">
        <v>254</v>
      </c>
      <c r="B8" s="26">
        <v>129</v>
      </c>
      <c r="C8" s="30" t="s">
        <v>386</v>
      </c>
      <c r="D8" s="31">
        <v>42.514180987672646</v>
      </c>
      <c r="E8" s="32">
        <v>-1</v>
      </c>
      <c r="F8" s="33">
        <v>128</v>
      </c>
      <c r="G8" s="34">
        <v>42.514180987672646</v>
      </c>
      <c r="H8" s="10"/>
      <c r="J8" s="26">
        <v>173</v>
      </c>
      <c r="K8" s="30" t="s">
        <v>146</v>
      </c>
      <c r="L8" s="31">
        <v>64.809093660787795</v>
      </c>
      <c r="M8" s="32">
        <v>-3</v>
      </c>
      <c r="N8" s="33">
        <v>170</v>
      </c>
      <c r="O8" s="34">
        <v>64.40836904893969</v>
      </c>
    </row>
    <row r="9" spans="1:15" ht="14.6">
      <c r="A9" s="26" t="s">
        <v>39</v>
      </c>
      <c r="B9" s="26">
        <v>131</v>
      </c>
      <c r="C9" s="30" t="s">
        <v>388</v>
      </c>
      <c r="D9" s="31">
        <v>42.689988035580782</v>
      </c>
      <c r="E9" s="32">
        <v>2</v>
      </c>
      <c r="F9" s="33">
        <v>133</v>
      </c>
      <c r="G9" s="34">
        <v>43.63225760079888</v>
      </c>
      <c r="H9" s="10"/>
      <c r="J9" s="26">
        <v>164</v>
      </c>
      <c r="K9" s="30" t="s">
        <v>408</v>
      </c>
      <c r="L9" s="31">
        <v>55.765042548103395</v>
      </c>
      <c r="M9" s="32">
        <v>-2</v>
      </c>
      <c r="N9" s="33">
        <v>162</v>
      </c>
      <c r="O9" s="34">
        <v>55.765042548103395</v>
      </c>
    </row>
    <row r="10" spans="1:15" ht="14.6">
      <c r="A10" s="26" t="s">
        <v>231</v>
      </c>
      <c r="B10" s="26">
        <v>133</v>
      </c>
      <c r="C10" s="30" t="s">
        <v>390</v>
      </c>
      <c r="D10" s="31">
        <v>42.876400638111782</v>
      </c>
      <c r="E10" s="32">
        <v>2</v>
      </c>
      <c r="F10" s="33">
        <v>135</v>
      </c>
      <c r="G10" s="34">
        <v>43.982693268223422</v>
      </c>
      <c r="H10" s="10"/>
      <c r="J10" s="26">
        <v>169</v>
      </c>
      <c r="K10" s="30" t="s">
        <v>106</v>
      </c>
      <c r="L10" s="31">
        <v>60.128067624270741</v>
      </c>
      <c r="M10" s="32">
        <v>-2</v>
      </c>
      <c r="N10" s="33">
        <v>167</v>
      </c>
      <c r="O10" s="34">
        <v>61.310684181893137</v>
      </c>
    </row>
    <row r="11" spans="1:15" ht="14.6">
      <c r="A11" s="26" t="s">
        <v>133</v>
      </c>
      <c r="B11" s="26">
        <v>135</v>
      </c>
      <c r="C11" s="30" t="s">
        <v>135</v>
      </c>
      <c r="D11" s="31">
        <v>43.421382276967726</v>
      </c>
      <c r="E11" s="32">
        <v>-3</v>
      </c>
      <c r="F11" s="33">
        <v>132</v>
      </c>
      <c r="G11" s="34">
        <v>43.421339674274172</v>
      </c>
      <c r="H11" s="10"/>
      <c r="J11" s="26">
        <v>102</v>
      </c>
      <c r="K11" s="30" t="s">
        <v>370</v>
      </c>
      <c r="L11" s="31">
        <v>33.190219726551192</v>
      </c>
      <c r="M11" s="32">
        <v>-1</v>
      </c>
      <c r="N11" s="33">
        <v>101</v>
      </c>
      <c r="O11" s="34">
        <v>32.443402511322368</v>
      </c>
    </row>
    <row r="12" spans="1:15" ht="14.6">
      <c r="A12" s="26" t="s">
        <v>292</v>
      </c>
      <c r="B12" s="26">
        <v>137</v>
      </c>
      <c r="C12" s="30" t="s">
        <v>393</v>
      </c>
      <c r="D12" s="31">
        <v>44.088377473929135</v>
      </c>
      <c r="E12" s="32">
        <v>0</v>
      </c>
      <c r="F12" s="33">
        <v>137</v>
      </c>
      <c r="G12" s="34">
        <v>44.679028645617805</v>
      </c>
      <c r="H12" s="10"/>
      <c r="J12" s="26">
        <v>109</v>
      </c>
      <c r="K12" s="30" t="s">
        <v>236</v>
      </c>
      <c r="L12" s="31">
        <v>34.295554382103269</v>
      </c>
      <c r="M12" s="32">
        <v>-1</v>
      </c>
      <c r="N12" s="33">
        <v>108</v>
      </c>
      <c r="O12" s="34">
        <v>33.863406515225122</v>
      </c>
    </row>
    <row r="13" spans="1:15" ht="14.6">
      <c r="A13" s="26" t="s">
        <v>67</v>
      </c>
      <c r="B13" s="26">
        <v>146</v>
      </c>
      <c r="C13" s="30" t="s">
        <v>398</v>
      </c>
      <c r="D13" s="31">
        <v>45.523453433206662</v>
      </c>
      <c r="E13" s="32">
        <v>-5</v>
      </c>
      <c r="F13" s="33">
        <v>141</v>
      </c>
      <c r="G13" s="34">
        <v>45.751586058300788</v>
      </c>
      <c r="H13" s="10"/>
      <c r="J13" s="26">
        <v>129</v>
      </c>
      <c r="K13" s="30" t="s">
        <v>386</v>
      </c>
      <c r="L13" s="31">
        <v>42.514180987672646</v>
      </c>
      <c r="M13" s="32">
        <v>-1</v>
      </c>
      <c r="N13" s="33">
        <v>128</v>
      </c>
      <c r="O13" s="34">
        <v>42.514180987672646</v>
      </c>
    </row>
    <row r="14" spans="1:15" ht="14.6">
      <c r="A14" s="26" t="s">
        <v>43</v>
      </c>
      <c r="B14" s="26">
        <v>162</v>
      </c>
      <c r="C14" s="30" t="s">
        <v>45</v>
      </c>
      <c r="D14" s="31">
        <v>55.367636694866434</v>
      </c>
      <c r="E14" s="32">
        <v>-6</v>
      </c>
      <c r="F14" s="33">
        <v>156</v>
      </c>
      <c r="G14" s="34">
        <v>52.598498607128619</v>
      </c>
      <c r="H14" s="13"/>
      <c r="J14" s="106"/>
    </row>
    <row r="15" spans="1:15" ht="14.6">
      <c r="A15" s="26" t="s">
        <v>188</v>
      </c>
      <c r="B15" s="26">
        <v>164</v>
      </c>
      <c r="C15" s="30" t="s">
        <v>408</v>
      </c>
      <c r="D15" s="31">
        <v>55.765042548103395</v>
      </c>
      <c r="E15" s="32">
        <v>-2</v>
      </c>
      <c r="F15" s="33">
        <v>162</v>
      </c>
      <c r="G15" s="34">
        <v>55.765042548103395</v>
      </c>
      <c r="H15" s="13"/>
      <c r="J15" s="144" t="s">
        <v>443</v>
      </c>
      <c r="K15" s="139"/>
      <c r="L15" s="139"/>
      <c r="M15" s="139"/>
      <c r="N15" s="139"/>
      <c r="O15" s="145"/>
    </row>
    <row r="16" spans="1:15" ht="14.6">
      <c r="A16" s="26" t="s">
        <v>142</v>
      </c>
      <c r="B16" s="26">
        <v>166</v>
      </c>
      <c r="C16" s="30" t="s">
        <v>410</v>
      </c>
      <c r="D16" s="31">
        <v>56.823176327172028</v>
      </c>
      <c r="E16" s="32">
        <v>-3</v>
      </c>
      <c r="F16" s="33">
        <v>163</v>
      </c>
      <c r="G16" s="34">
        <v>56.469900679174543</v>
      </c>
      <c r="H16" s="13"/>
      <c r="J16" s="26">
        <v>128</v>
      </c>
      <c r="K16" s="30" t="s">
        <v>385</v>
      </c>
      <c r="L16" s="31">
        <v>42.081555186766849</v>
      </c>
      <c r="M16" s="32">
        <v>2</v>
      </c>
      <c r="N16" s="33">
        <v>130</v>
      </c>
      <c r="O16" s="34">
        <v>43.107408373344441</v>
      </c>
    </row>
    <row r="17" spans="1:15" ht="14.6">
      <c r="A17" s="26" t="s">
        <v>273</v>
      </c>
      <c r="B17" s="26">
        <v>167</v>
      </c>
      <c r="C17" s="30" t="s">
        <v>411</v>
      </c>
      <c r="D17" s="31">
        <v>58.246434053395099</v>
      </c>
      <c r="E17" s="32">
        <v>1</v>
      </c>
      <c r="F17" s="33">
        <v>168</v>
      </c>
      <c r="G17" s="34">
        <v>61.658033553110116</v>
      </c>
      <c r="H17" s="13"/>
      <c r="J17" s="26">
        <v>131</v>
      </c>
      <c r="K17" s="30" t="s">
        <v>388</v>
      </c>
      <c r="L17" s="31">
        <v>42.689988035580782</v>
      </c>
      <c r="M17" s="32">
        <v>2</v>
      </c>
      <c r="N17" s="33">
        <v>133</v>
      </c>
      <c r="O17" s="34">
        <v>43.63225760079888</v>
      </c>
    </row>
    <row r="18" spans="1:15" ht="14.6">
      <c r="A18" s="26" t="s">
        <v>103</v>
      </c>
      <c r="B18" s="26">
        <v>169</v>
      </c>
      <c r="C18" s="30" t="s">
        <v>106</v>
      </c>
      <c r="D18" s="31">
        <v>60.128067624270741</v>
      </c>
      <c r="E18" s="32">
        <v>-2</v>
      </c>
      <c r="F18" s="33">
        <v>167</v>
      </c>
      <c r="G18" s="34">
        <v>61.310684181893137</v>
      </c>
      <c r="H18" s="13"/>
      <c r="J18" s="26">
        <v>133</v>
      </c>
      <c r="K18" s="30" t="s">
        <v>390</v>
      </c>
      <c r="L18" s="31">
        <v>42.876400638111782</v>
      </c>
      <c r="M18" s="32">
        <v>2</v>
      </c>
      <c r="N18" s="33">
        <v>135</v>
      </c>
      <c r="O18" s="34">
        <v>43.982693268223422</v>
      </c>
    </row>
    <row r="19" spans="1:15" ht="14.6">
      <c r="A19" s="26" t="s">
        <v>234</v>
      </c>
      <c r="B19" s="26">
        <v>170</v>
      </c>
      <c r="C19" s="30" t="s">
        <v>413</v>
      </c>
      <c r="D19" s="31">
        <v>62.141191011102791</v>
      </c>
      <c r="E19" s="32">
        <v>2</v>
      </c>
      <c r="F19" s="33">
        <v>172</v>
      </c>
      <c r="G19" s="34">
        <v>65.876564698672453</v>
      </c>
      <c r="H19" s="13"/>
      <c r="J19" s="26">
        <v>170</v>
      </c>
      <c r="K19" s="30" t="s">
        <v>413</v>
      </c>
      <c r="L19" s="31">
        <v>62.141191011102791</v>
      </c>
      <c r="M19" s="32">
        <v>2</v>
      </c>
      <c r="N19" s="33">
        <v>172</v>
      </c>
      <c r="O19" s="34">
        <v>65.876564698672453</v>
      </c>
    </row>
    <row r="20" spans="1:15" ht="14.6">
      <c r="A20" s="26" t="s">
        <v>145</v>
      </c>
      <c r="B20" s="26">
        <v>173</v>
      </c>
      <c r="C20" s="30" t="s">
        <v>146</v>
      </c>
      <c r="D20" s="31">
        <v>64.809093660787795</v>
      </c>
      <c r="E20" s="32">
        <v>-3</v>
      </c>
      <c r="F20" s="33">
        <v>170</v>
      </c>
      <c r="G20" s="34">
        <v>64.40836904893969</v>
      </c>
      <c r="H20" s="13"/>
      <c r="J20" s="26">
        <v>167</v>
      </c>
      <c r="K20" s="30" t="s">
        <v>411</v>
      </c>
      <c r="L20" s="31">
        <v>58.246434053395099</v>
      </c>
      <c r="M20" s="32">
        <v>1</v>
      </c>
      <c r="N20" s="33">
        <v>168</v>
      </c>
      <c r="O20" s="34">
        <v>61.658033553110116</v>
      </c>
    </row>
    <row r="21" spans="1:15" ht="14.6">
      <c r="A21" s="26" t="s">
        <v>297</v>
      </c>
      <c r="B21" s="26">
        <v>174</v>
      </c>
      <c r="C21" s="30" t="s">
        <v>415</v>
      </c>
      <c r="D21" s="31">
        <v>72.565966092563684</v>
      </c>
      <c r="E21" s="32">
        <v>0</v>
      </c>
      <c r="F21" s="33">
        <v>174</v>
      </c>
      <c r="G21" s="34">
        <v>71.781442943577559</v>
      </c>
      <c r="H21" s="13"/>
    </row>
    <row r="22" spans="1:15" ht="15.75" customHeight="1"/>
    <row r="23" spans="1:15" ht="15.75" customHeight="1"/>
    <row r="24" spans="1:15" ht="15.75" customHeight="1"/>
    <row r="25" spans="1:15" ht="15.75" customHeight="1"/>
    <row r="26" spans="1:15" ht="15.75" customHeight="1"/>
    <row r="27" spans="1:15" ht="15.75" customHeight="1"/>
    <row r="28" spans="1:15" ht="15.75" customHeight="1"/>
    <row r="29" spans="1:15" ht="15.75" customHeight="1"/>
    <row r="30" spans="1:15" ht="15.75" customHeight="1"/>
    <row r="31" spans="1:15" ht="15.75" customHeight="1"/>
    <row r="32" spans="1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J3:O3"/>
    <mergeCell ref="J15:O15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topLeftCell="D1" workbookViewId="0">
      <pane ySplit="2" topLeftCell="A3" activePane="bottomLeft" state="frozen"/>
      <selection activeCell="D1" sqref="D1"/>
      <selection pane="bottomLeft" activeCell="D3" sqref="D3"/>
    </sheetView>
  </sheetViews>
  <sheetFormatPr baseColWidth="10" defaultColWidth="12.640625" defaultRowHeight="15" customHeight="1"/>
  <cols>
    <col min="1" max="1" width="6" customWidth="1"/>
    <col min="2" max="2" width="8.640625" customWidth="1"/>
    <col min="3" max="3" width="13.35546875" customWidth="1"/>
    <col min="4" max="8" width="8.640625" customWidth="1"/>
    <col min="9" max="9" width="9.35546875" customWidth="1"/>
    <col min="10" max="10" width="8.640625" customWidth="1"/>
    <col min="11" max="11" width="12.2109375" customWidth="1"/>
    <col min="12" max="15" width="8.640625" customWidth="1"/>
    <col min="16" max="25" width="9.35546875" customWidth="1"/>
  </cols>
  <sheetData>
    <row r="1" spans="1:15" ht="56.15" customHeight="1">
      <c r="A1" s="118" t="s">
        <v>470</v>
      </c>
    </row>
    <row r="2" spans="1:15" ht="29.15">
      <c r="A2" s="18" t="s">
        <v>0</v>
      </c>
      <c r="B2" s="18" t="s">
        <v>379</v>
      </c>
      <c r="C2" s="18" t="s">
        <v>378</v>
      </c>
      <c r="D2" s="18" t="s">
        <v>418</v>
      </c>
      <c r="E2" s="18" t="s">
        <v>441</v>
      </c>
      <c r="F2" s="18" t="s">
        <v>419</v>
      </c>
      <c r="G2" s="18" t="s">
        <v>420</v>
      </c>
      <c r="H2" s="18" t="s">
        <v>423</v>
      </c>
      <c r="J2" s="1" t="s">
        <v>379</v>
      </c>
      <c r="K2" s="18" t="s">
        <v>378</v>
      </c>
      <c r="L2" s="18" t="s">
        <v>418</v>
      </c>
      <c r="M2" s="18" t="s">
        <v>441</v>
      </c>
      <c r="N2" s="18" t="s">
        <v>419</v>
      </c>
      <c r="O2" s="18" t="s">
        <v>420</v>
      </c>
    </row>
    <row r="3" spans="1:15" ht="14.6">
      <c r="A3" s="26" t="s">
        <v>266</v>
      </c>
      <c r="B3" s="26">
        <v>60</v>
      </c>
      <c r="C3" s="23" t="s">
        <v>349</v>
      </c>
      <c r="D3" s="31">
        <v>28.59</v>
      </c>
      <c r="E3" s="55">
        <f t="shared" ref="E3:E4" si="0">0</f>
        <v>0</v>
      </c>
      <c r="F3" s="28">
        <v>60</v>
      </c>
      <c r="G3" s="56">
        <v>28.98</v>
      </c>
      <c r="H3" s="11"/>
      <c r="J3" s="139" t="s">
        <v>442</v>
      </c>
      <c r="K3" s="139"/>
      <c r="L3" s="139"/>
      <c r="M3" s="139"/>
      <c r="N3" s="139"/>
      <c r="O3" s="139"/>
    </row>
    <row r="4" spans="1:15" ht="14.6">
      <c r="A4" s="26" t="s">
        <v>48</v>
      </c>
      <c r="B4" s="26">
        <v>61</v>
      </c>
      <c r="C4" s="23" t="s">
        <v>350</v>
      </c>
      <c r="D4" s="31">
        <v>28.6</v>
      </c>
      <c r="E4" s="55">
        <f t="shared" si="0"/>
        <v>0</v>
      </c>
      <c r="F4" s="28">
        <v>61</v>
      </c>
      <c r="G4" s="56">
        <v>28.98</v>
      </c>
      <c r="H4" s="11"/>
      <c r="J4" s="26">
        <v>168</v>
      </c>
      <c r="K4" s="30" t="s">
        <v>412</v>
      </c>
      <c r="L4" s="31">
        <v>58.477222561738003</v>
      </c>
      <c r="M4" s="32">
        <v>-2</v>
      </c>
      <c r="N4" s="33">
        <v>166</v>
      </c>
      <c r="O4" s="34">
        <v>59.134053923278188</v>
      </c>
    </row>
    <row r="5" spans="1:15" ht="14.6">
      <c r="A5" s="26" t="s">
        <v>246</v>
      </c>
      <c r="B5" s="26">
        <v>82</v>
      </c>
      <c r="C5" s="23" t="s">
        <v>363</v>
      </c>
      <c r="D5" s="31">
        <v>30.19</v>
      </c>
      <c r="E5" s="55">
        <f>1</f>
        <v>1</v>
      </c>
      <c r="F5" s="28">
        <v>83</v>
      </c>
      <c r="G5" s="56">
        <v>29.92</v>
      </c>
      <c r="H5" s="11"/>
    </row>
    <row r="6" spans="1:15" ht="14.6">
      <c r="A6" s="26" t="s">
        <v>287</v>
      </c>
      <c r="B6" s="26">
        <v>91</v>
      </c>
      <c r="C6" s="23" t="s">
        <v>366</v>
      </c>
      <c r="D6" s="31">
        <v>31.16</v>
      </c>
      <c r="E6" s="55">
        <f>0</f>
        <v>0</v>
      </c>
      <c r="F6" s="28">
        <v>91</v>
      </c>
      <c r="G6" s="56">
        <v>31.21</v>
      </c>
      <c r="H6" s="11"/>
      <c r="J6" s="142" t="s">
        <v>443</v>
      </c>
      <c r="K6" s="142"/>
      <c r="L6" s="142"/>
      <c r="M6" s="142"/>
      <c r="N6" s="142"/>
      <c r="O6" s="143"/>
    </row>
    <row r="7" spans="1:15" ht="14.6">
      <c r="A7" s="26" t="s">
        <v>69</v>
      </c>
      <c r="B7" s="26">
        <v>96</v>
      </c>
      <c r="C7" s="23" t="s">
        <v>70</v>
      </c>
      <c r="D7" s="31">
        <v>32.520000000000003</v>
      </c>
      <c r="E7" s="55">
        <f>6</f>
        <v>6</v>
      </c>
      <c r="F7" s="28">
        <v>102</v>
      </c>
      <c r="G7" s="56">
        <v>32.46</v>
      </c>
      <c r="H7" s="11"/>
      <c r="J7" s="26">
        <v>96</v>
      </c>
      <c r="K7" s="105" t="s">
        <v>70</v>
      </c>
      <c r="L7" s="31">
        <v>32.515021441339726</v>
      </c>
      <c r="M7" s="32">
        <v>6</v>
      </c>
      <c r="N7" s="33">
        <v>102</v>
      </c>
      <c r="O7" s="34">
        <v>32.455013944459886</v>
      </c>
    </row>
    <row r="8" spans="1:15" ht="14.6">
      <c r="A8" s="26" t="s">
        <v>293</v>
      </c>
      <c r="B8" s="26">
        <v>149</v>
      </c>
      <c r="C8" s="23" t="s">
        <v>399</v>
      </c>
      <c r="D8" s="31">
        <v>48.92</v>
      </c>
      <c r="E8" s="55">
        <f t="shared" ref="E8:E9" si="1">0</f>
        <v>0</v>
      </c>
      <c r="F8" s="28">
        <v>149</v>
      </c>
      <c r="G8" s="56">
        <v>50.31</v>
      </c>
      <c r="H8" s="10"/>
      <c r="J8" s="26">
        <v>156</v>
      </c>
      <c r="K8" s="105" t="s">
        <v>404</v>
      </c>
      <c r="L8" s="31">
        <v>53.066291549164724</v>
      </c>
      <c r="M8" s="32">
        <v>4</v>
      </c>
      <c r="N8" s="33">
        <v>160</v>
      </c>
      <c r="O8" s="34">
        <v>53.517276798952821</v>
      </c>
    </row>
    <row r="9" spans="1:15" ht="14.6">
      <c r="A9" s="26" t="s">
        <v>114</v>
      </c>
      <c r="B9" s="26">
        <v>153</v>
      </c>
      <c r="C9" s="23" t="s">
        <v>117</v>
      </c>
      <c r="D9" s="31">
        <v>49.75</v>
      </c>
      <c r="E9" s="55">
        <f t="shared" si="1"/>
        <v>0</v>
      </c>
      <c r="F9" s="28">
        <v>153</v>
      </c>
      <c r="G9" s="56">
        <v>51.66</v>
      </c>
      <c r="H9" s="10"/>
      <c r="J9" s="26">
        <v>154</v>
      </c>
      <c r="K9" s="30" t="s">
        <v>402</v>
      </c>
      <c r="L9" s="31">
        <v>50.024897390086274</v>
      </c>
      <c r="M9" s="32">
        <v>3</v>
      </c>
      <c r="N9" s="33">
        <v>157</v>
      </c>
      <c r="O9" s="34">
        <v>52.812346394553842</v>
      </c>
    </row>
    <row r="10" spans="1:15" ht="14.6">
      <c r="A10" s="26" t="s">
        <v>166</v>
      </c>
      <c r="B10" s="26">
        <v>154</v>
      </c>
      <c r="C10" s="23" t="s">
        <v>402</v>
      </c>
      <c r="D10" s="31">
        <v>50.02</v>
      </c>
      <c r="E10" s="55">
        <f>3</f>
        <v>3</v>
      </c>
      <c r="F10" s="28">
        <v>157</v>
      </c>
      <c r="G10" s="56">
        <v>52.81</v>
      </c>
      <c r="H10" s="10"/>
      <c r="J10" s="26">
        <v>82</v>
      </c>
      <c r="K10" s="30" t="s">
        <v>363</v>
      </c>
      <c r="L10" s="31">
        <v>30.186035438772727</v>
      </c>
      <c r="M10" s="32">
        <v>1</v>
      </c>
      <c r="N10" s="33">
        <v>83</v>
      </c>
      <c r="O10" s="34">
        <v>29.917213541916766</v>
      </c>
    </row>
    <row r="11" spans="1:15" ht="14.6">
      <c r="A11" s="26" t="s">
        <v>134</v>
      </c>
      <c r="B11" s="26">
        <v>156</v>
      </c>
      <c r="C11" s="23" t="s">
        <v>404</v>
      </c>
      <c r="D11" s="31">
        <v>53.07</v>
      </c>
      <c r="E11" s="55">
        <f>4</f>
        <v>4</v>
      </c>
      <c r="F11" s="28">
        <v>160</v>
      </c>
      <c r="G11" s="56">
        <v>53.52</v>
      </c>
      <c r="H11" s="10"/>
      <c r="J11" s="26">
        <v>157</v>
      </c>
      <c r="K11" s="30" t="s">
        <v>405</v>
      </c>
      <c r="L11" s="31">
        <v>54.106972218944428</v>
      </c>
      <c r="M11" s="32">
        <v>1</v>
      </c>
      <c r="N11" s="33">
        <v>158</v>
      </c>
      <c r="O11" s="34">
        <v>52.818520609792685</v>
      </c>
    </row>
    <row r="12" spans="1:15" ht="14.6">
      <c r="A12" s="26" t="s">
        <v>267</v>
      </c>
      <c r="B12" s="26">
        <v>157</v>
      </c>
      <c r="C12" s="23" t="s">
        <v>405</v>
      </c>
      <c r="D12" s="31">
        <v>54.11</v>
      </c>
      <c r="E12" s="55">
        <f>1</f>
        <v>1</v>
      </c>
      <c r="F12" s="28">
        <v>158</v>
      </c>
      <c r="G12" s="56">
        <v>52.82</v>
      </c>
      <c r="H12" s="10"/>
      <c r="J12" s="26">
        <v>179</v>
      </c>
      <c r="K12" s="30" t="s">
        <v>279</v>
      </c>
      <c r="L12" s="31">
        <v>85.443958733374785</v>
      </c>
      <c r="M12" s="32">
        <v>1</v>
      </c>
      <c r="N12" s="33">
        <v>180</v>
      </c>
      <c r="O12" s="34">
        <v>85.443958733374785</v>
      </c>
    </row>
    <row r="13" spans="1:15" ht="14.6">
      <c r="A13" s="26" t="s">
        <v>298</v>
      </c>
      <c r="B13" s="26">
        <v>161</v>
      </c>
      <c r="C13" s="23" t="s">
        <v>407</v>
      </c>
      <c r="D13" s="31">
        <v>55.34</v>
      </c>
      <c r="E13" s="55">
        <f>0</f>
        <v>0</v>
      </c>
      <c r="F13" s="28">
        <v>161</v>
      </c>
      <c r="G13" s="56">
        <v>54.02</v>
      </c>
      <c r="H13" s="13"/>
    </row>
    <row r="14" spans="1:15" ht="14.6">
      <c r="A14" s="26" t="s">
        <v>65</v>
      </c>
      <c r="B14" s="26">
        <v>168</v>
      </c>
      <c r="C14" s="23" t="s">
        <v>412</v>
      </c>
      <c r="D14" s="31">
        <v>58.48</v>
      </c>
      <c r="E14" s="55">
        <v>-2</v>
      </c>
      <c r="F14" s="28">
        <v>166</v>
      </c>
      <c r="G14" s="56">
        <v>59.13</v>
      </c>
      <c r="H14" s="13"/>
    </row>
    <row r="15" spans="1:15" ht="14.6">
      <c r="A15" s="26" t="s">
        <v>278</v>
      </c>
      <c r="B15" s="26">
        <v>179</v>
      </c>
      <c r="C15" s="23" t="s">
        <v>279</v>
      </c>
      <c r="D15" s="31">
        <v>85.44</v>
      </c>
      <c r="E15" s="55">
        <f>1</f>
        <v>1</v>
      </c>
      <c r="F15" s="28">
        <v>180</v>
      </c>
      <c r="G15" s="56">
        <v>85.44</v>
      </c>
      <c r="H15" s="1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J6:O6"/>
    <mergeCell ref="J3:O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Rangliste 2020</vt:lpstr>
      <vt:lpstr>Absteiger</vt:lpstr>
      <vt:lpstr>Aufsteiger</vt:lpstr>
      <vt:lpstr>Afrika</vt:lpstr>
      <vt:lpstr>Amerika</vt:lpstr>
      <vt:lpstr>Asien-Pazifik</vt:lpstr>
      <vt:lpstr>EU und Balkan</vt:lpstr>
      <vt:lpstr>Naher Osten und Nordafrika</vt:lpstr>
      <vt:lpstr>Osteuropa und Zentralasien</vt:lpstr>
      <vt:lpstr>Thematische Indikatoren</vt:lpstr>
      <vt:lpstr>Regionale Indikatoren</vt:lpstr>
      <vt:lpstr>Grafiken</vt:lpstr>
      <vt:lpstr>Farbverteilung</vt:lpstr>
      <vt:lpstr>Ranglisten 2013-2020</vt:lpstr>
      <vt:lpstr>'Rangliste 2020'!_FilterDatenbank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</dc:creator>
  <cp:lastModifiedBy>Christoph Dreyer  | Reporter ohne Grenzen</cp:lastModifiedBy>
  <dcterms:created xsi:type="dcterms:W3CDTF">2019-03-18T11:48:28Z</dcterms:created>
  <dcterms:modified xsi:type="dcterms:W3CDTF">2020-04-17T09:03:00Z</dcterms:modified>
</cp:coreProperties>
</file>